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21600" windowHeight="9030"/>
  </bookViews>
  <sheets>
    <sheet name="PPI" sheetId="1" r:id="rId1"/>
    <sheet name="Instructivo_PPI" sheetId="4" r:id="rId2"/>
  </sheets>
  <definedNames>
    <definedName name="_xlnm._FilterDatabase" localSheetId="0" hidden="1">PPI!$A$3:$N$9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L5" i="1"/>
  <c r="M5" i="1"/>
  <c r="N5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N4" i="1"/>
  <c r="M4" i="1"/>
  <c r="L4" i="1"/>
  <c r="K4" i="1"/>
  <c r="J4" i="1"/>
  <c r="I4" i="1"/>
  <c r="H4" i="1"/>
  <c r="G4" i="1" l="1"/>
  <c r="E4" i="1"/>
  <c r="F8" i="1" l="1"/>
  <c r="F4" i="1" s="1"/>
</calcChain>
</file>

<file path=xl/sharedStrings.xml><?xml version="1.0" encoding="utf-8"?>
<sst xmlns="http://schemas.openxmlformats.org/spreadsheetml/2006/main" count="247" uniqueCount="109">
  <si>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</si>
  <si>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</si>
  <si>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</si>
  <si>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</si>
  <si>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</si>
  <si>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</si>
  <si>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</si>
  <si>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</si>
  <si>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</si>
  <si>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</si>
  <si>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</si>
  <si>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</si>
  <si>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</si>
  <si>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</si>
  <si>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</si>
  <si>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</si>
  <si>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</si>
  <si>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</si>
  <si>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</si>
  <si>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</si>
  <si>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</si>
  <si>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</si>
  <si>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</si>
  <si>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</si>
  <si>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</si>
  <si>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</si>
  <si>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</si>
  <si>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</si>
  <si>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</si>
  <si>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</si>
  <si>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</si>
  <si>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</si>
  <si>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</si>
  <si>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</si>
  <si>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</si>
  <si>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</si>
  <si>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</si>
  <si>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</si>
  <si>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</si>
  <si>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</si>
  <si>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K0175</t>
  </si>
  <si>
    <t>PSBMC 2019</t>
  </si>
  <si>
    <t>CONSTRUCCIÒN DE PTAR EN LAS LOCALIDADES DE GUADALUPE DE RAMALES Y CHIRIPA</t>
  </si>
  <si>
    <t>31111-1101</t>
  </si>
  <si>
    <t>K0178</t>
  </si>
  <si>
    <t>PEMC 2019</t>
  </si>
  <si>
    <t>PAVIMENTACION DE LA CALLE FRANCISCO HERRERA</t>
  </si>
  <si>
    <t>K0044</t>
  </si>
  <si>
    <t>ELECTRICIDAD</t>
  </si>
  <si>
    <t xml:space="preserve">URBANIZACION </t>
  </si>
  <si>
    <t>DRENAJE</t>
  </si>
  <si>
    <t>AGUA</t>
  </si>
  <si>
    <t xml:space="preserve">CULTURAL </t>
  </si>
  <si>
    <t>CALENTADORES SOLARES 1RA ETAPA</t>
  </si>
  <si>
    <t xml:space="preserve">CALENTADORES SOLARES 2DA ETAPA </t>
  </si>
  <si>
    <t>CULTURAL</t>
  </si>
  <si>
    <t>CALENTADORES SOLARES 3RA ETAPA</t>
  </si>
  <si>
    <t>CALENTADORES SOLARES 4RA ETAPA</t>
  </si>
  <si>
    <t>ESTUFAS ECOLOGICAS/TINACOS</t>
  </si>
  <si>
    <t>CONSTRUCCION DE CUNETA EN CAMINO AL JITOMATAL, REPOSICION DE MAMPOSTEO EN BASE DE PUENTE</t>
  </si>
  <si>
    <t>AMPLIACION Y REHABILITACION DE DRENAJE SANITARIO Y SISTEMA DE TRATAMIENTO DE AGUAS RESIDUALES 4TA ETAPA</t>
  </si>
  <si>
    <t xml:space="preserve">AMPLIACION DE RED DE ELECTRICIDAD EN CALLE DEL CANAL </t>
  </si>
  <si>
    <t>AMPLIACION DE RED DE ELECTRICIDAD CALLES CLEMENTE, RIVERA DE LA PRESA Y HOJALATEROS</t>
  </si>
  <si>
    <t xml:space="preserve">AMPLIACION DE RED DE ELECTRIFICACION CALLES BENITO JUAREZ Y ALVARO OBREGON </t>
  </si>
  <si>
    <t>AMPLIACION DE RED DE ELECTRIFICACION CALLES SAN MIGUEL Y GUADALUPE COL. FRANCISCO JAVIER MINA</t>
  </si>
  <si>
    <t xml:space="preserve">AMPLIACION DE RED DE ELECTRIFICACION PARA LA CALLE PRINCIPAL, ALLENDE, NARDOS Y PRIVADA NARDOS </t>
  </si>
  <si>
    <t xml:space="preserve">AMPLIACION DE RED DE ELECTRIFICACION PARA LAS CALLEZ MANZANA Y 14 DE FEBRERO </t>
  </si>
  <si>
    <t xml:space="preserve">AMPLIACION DE RED DE ELECTRIFICACION PARA LA CALLE DEL ESPEJO </t>
  </si>
  <si>
    <t>PAVIMENTACION DE LA CALLE 25 DE JULIO EN COL SOPEÑA</t>
  </si>
  <si>
    <t>PAVIMENTACION DE LA CALLE ISIDRO GUTIERREZ EN LA LOCALIDAD DE BAJIO DE BONILLAS</t>
  </si>
  <si>
    <t>PAVIMENTACION DE LA CALLE CRISTOBAL COLON SEGUNDA ETAPA EN LA COL SANTIAGO APOSTOL</t>
  </si>
  <si>
    <t xml:space="preserve">PAVIMENTACION DE LA CALLE BOLSA SILAO </t>
  </si>
  <si>
    <t xml:space="preserve">PAVIMENTACION DE CALLE EMILIANO ZAPATA SEGUNDA ETAPA EN COM SAN MIGUEL DEL ARENAL </t>
  </si>
  <si>
    <t xml:space="preserve">PAVIMENTACION A BASE DE EMPEDRADO EN CALLE REFORMA EN LA LOC DE FRANCO </t>
  </si>
  <si>
    <t xml:space="preserve">EMPEDRADO DE LA CALLE FRANCISCO JAVIER MINA EN LA COM EL CAPULIN </t>
  </si>
  <si>
    <t xml:space="preserve">PAVIMENTACION A BASE DE EMPEDRADO DEL CAMINO DE ACCESO A LA COM DE EL CUBILETE </t>
  </si>
  <si>
    <t xml:space="preserve">REHABILITACION DE CALLE COATZACOALCO EN EL FRACCIONAMIENTO VALLE DE SAN JOSE </t>
  </si>
  <si>
    <t xml:space="preserve">REHABILITACION DE CALLE RIO AZUL EN EL FRACCIONAMIENTO VALLE DE SAN JOSE </t>
  </si>
  <si>
    <t xml:space="preserve">EMPEDRADO DE CALLE MARTIN DEL CAMPO EN LA LOCALIDAD DEL CAPULIN </t>
  </si>
  <si>
    <t xml:space="preserve">EMPEDRADO DE LA CALLE JACARANDAS EN LA COM DEL JITOMATAL </t>
  </si>
  <si>
    <t xml:space="preserve">CONSTRUCCION DE GUARNICIONES Y BANQUETAS EN CALLE ACCESO A LA ESCUELA PRIMARIA DE LA COM. LA COTORRA EN LA ALDEA </t>
  </si>
  <si>
    <t xml:space="preserve">PAVIMENTACION A BASE DE EMPEDRADO EN CALLE PINO SUAREZ DE LA COMUNIDAD LA ALDEA </t>
  </si>
  <si>
    <t xml:space="preserve">PAVIMENTACION DE LA CALLE BOULEVARD EL FARO </t>
  </si>
  <si>
    <t>REHABILITACION DE CALLE FRANCISCO I MADERO EN CABECERA</t>
  </si>
  <si>
    <t xml:space="preserve">PAVIMENTACION A BASE DE EMPEDRADO DE LA CALLE PRINCIPAL EN EL COECILLO </t>
  </si>
  <si>
    <t xml:space="preserve">PAVIMENTACION DE CALLE MIGUEL HIDALGO 2DA ETAPA EN COMUNIDAD MONTE DEL COECILLO </t>
  </si>
  <si>
    <t xml:space="preserve">PAVIMENTACION DE LA CALLE ROBLE EN COL EL OLIVO </t>
  </si>
  <si>
    <t>CONSTRUCCION DE TECHADO METALICO EN ESCUELA SECUNDARIA MIGUEL HIDALGO Y COSTILLA</t>
  </si>
  <si>
    <t>CEA APLIACION Y REHABILITACION DE RED DE DRENAJE SANITARIO (TERCERA ETAPA) EN LAS LOCALIDADES COMANJILLA Y SAN FRANCISCO (BAÑOS DE AGUA CALIENTE</t>
  </si>
  <si>
    <t xml:space="preserve">DRENAJE </t>
  </si>
  <si>
    <t xml:space="preserve">CULTURA </t>
  </si>
  <si>
    <t>CALENTADORES SOLARES, ESTUFAS ECOLOGICAS, TINACOS</t>
  </si>
  <si>
    <t>OBRAS VARIAS (AMPLIACION DE RED DE AGUA POTABLE EN LA COMUNIDAD DE MEDRANOS)</t>
  </si>
  <si>
    <t>CONSTRUCCION DE COLECTOR DE AGUAS RESIDUALES EN LA LOCALIDAD DE LUCERO DE RAMALES LA COTORRA, LA ALDEA</t>
  </si>
  <si>
    <t>AMPLIACION Y REHABILITACION DE RED DE DRENAJE SANITARIO (CUARTA ETAPA) EN LAS LOCALIDADES COMANJILLA Y SAN FRANCISCO (BAÑOS DE AGUA CALIENTE) COMANJILLA</t>
  </si>
  <si>
    <t xml:space="preserve">CONSTRUCCION DE COLECTOR Y RED DE DRENAJE SANITARIO EN LAS LOC DE FRANCO, BETA DE RAMALES Y SAN BARTOLO </t>
  </si>
  <si>
    <t>BACHEO EN CALLE FRANCISCO I MADERO CARRILLO PUERTO, CAMINO AL COECILLO, ACCESO AL HOSPITAL REGIONAL, FRACC CONDADO LA PILA</t>
  </si>
  <si>
    <t xml:space="preserve">REHABILITACION DE LA CALZADA HIDALGO </t>
  </si>
  <si>
    <t>MEJORAMIENTO Y ADECUACION DEL TERRENO EXISTENTE PARA COLOCACION DE ASFALTO Y/O BACHEO EN VALLE DE SAN JOSE</t>
  </si>
  <si>
    <t xml:space="preserve">CALLE PRINCIPAL MEZQUITE DE SOTELO </t>
  </si>
  <si>
    <t xml:space="preserve">CONSTRUCCION DE GUARNICIONES Y BANQUETAS EN CALLE ACCESO ATEMPLO DE LA COM REFUGIO DE LOS SAUCES </t>
  </si>
  <si>
    <t>PAVIMENTACION DE CALLE DE ACCESO AL JARDIN DE NILOS DE COL EL OLIVO</t>
  </si>
  <si>
    <t xml:space="preserve">PAVIMENTACION A BASE DE EMPEDRADO EN LA CALLE MANZANA </t>
  </si>
  <si>
    <t>CONSTRUCCION DE EDIFICIO DEL INSTITUTO DE LA MUJER</t>
  </si>
  <si>
    <t>k0179</t>
  </si>
  <si>
    <t>CECYTEC</t>
  </si>
  <si>
    <t>CONSTRUCCION DE TIENDA ESCOLAR EN EL PLANTEL CECYTEC</t>
  </si>
  <si>
    <t>MUNICIPIO DE SILAO DE LA VICTORIA 
Programas y Proyectos de Inversión
Del 01 de Enero al 30 de Junio 2020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</si>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</sst>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43" fontId="4" fillId="4" borderId="3" xfId="17" applyFont="1" applyFill="1" applyBorder="1" applyAlignment="1" applyProtection="1">
      <alignment horizontal="center" wrapText="1"/>
      <protection locked="0"/>
    </xf>
    <xf numFmtId="43" fontId="4" fillId="4" borderId="6" xfId="17" applyFont="1" applyFill="1" applyBorder="1" applyAlignment="1" applyProtection="1">
      <alignment horizontal="center" vertical="center" wrapText="1"/>
      <protection locked="0"/>
    </xf>
    <xf numFmtId="43" fontId="0" fillId="0" borderId="0" xfId="17" applyFont="1" applyProtection="1">
      <protection locked="0"/>
    </xf>
    <xf numFmtId="0" fontId="0" fillId="0" borderId="0" xfId="0" applyFont="1" applyFill="1" applyProtection="1">
      <protection locked="0"/>
    </xf>
    <xf numFmtId="43" fontId="0" fillId="0" borderId="0" xfId="17" applyFont="1" applyFill="1" applyProtection="1">
      <protection locked="0"/>
    </xf>
    <xf numFmtId="9" fontId="0" fillId="0" borderId="0" xfId="18" applyFont="1" applyFill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0" fillId="5" borderId="0" xfId="0" applyFont="1" applyFill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6" xfId="0" applyFont="1" applyBorder="1" applyProtection="1">
      <protection locked="0"/>
    </xf>
    <xf numFmtId="0" fontId="0" fillId="0" borderId="6" xfId="0" applyFont="1" applyFill="1" applyBorder="1" applyProtection="1">
      <protection locked="0"/>
    </xf>
    <xf numFmtId="43" fontId="0" fillId="0" borderId="6" xfId="17" applyFont="1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4" fontId="0" fillId="5" borderId="6" xfId="0" applyNumberFormat="1" applyFont="1" applyFill="1" applyBorder="1" applyProtection="1">
      <protection locked="0"/>
    </xf>
    <xf numFmtId="43" fontId="0" fillId="5" borderId="6" xfId="17" applyFont="1" applyFill="1" applyBorder="1" applyProtection="1">
      <protection locked="0"/>
    </xf>
    <xf numFmtId="4" fontId="0" fillId="0" borderId="6" xfId="0" applyNumberFormat="1" applyFont="1" applyFill="1" applyBorder="1" applyProtection="1">
      <protection locked="0"/>
    </xf>
    <xf numFmtId="0" fontId="0" fillId="5" borderId="6" xfId="0" applyFont="1" applyFill="1" applyBorder="1" applyAlignment="1" applyProtection="1">
      <alignment wrapText="1"/>
      <protection locked="0"/>
    </xf>
    <xf numFmtId="0" fontId="0" fillId="0" borderId="6" xfId="0" applyFont="1" applyFill="1" applyBorder="1" applyAlignment="1" applyProtection="1">
      <alignment wrapText="1"/>
      <protection locked="0"/>
    </xf>
    <xf numFmtId="0" fontId="11" fillId="0" borderId="6" xfId="0" applyFont="1" applyFill="1" applyBorder="1" applyAlignment="1">
      <alignment wrapText="1"/>
    </xf>
    <xf numFmtId="0" fontId="11" fillId="0" borderId="6" xfId="0" applyFont="1" applyFill="1" applyBorder="1" applyAlignment="1">
      <alignment vertical="center" wrapText="1"/>
    </xf>
    <xf numFmtId="4" fontId="7" fillId="6" borderId="6" xfId="0" applyNumberFormat="1" applyFont="1" applyFill="1" applyBorder="1" applyProtection="1">
      <protection locked="0"/>
    </xf>
    <xf numFmtId="0" fontId="7" fillId="6" borderId="6" xfId="0" applyFont="1" applyFill="1" applyBorder="1" applyProtection="1">
      <protection locked="0"/>
    </xf>
    <xf numFmtId="9" fontId="0" fillId="0" borderId="6" xfId="18" applyNumberFormat="1" applyFont="1" applyFill="1" applyBorder="1" applyProtection="1">
      <protection locked="0"/>
    </xf>
    <xf numFmtId="9" fontId="0" fillId="0" borderId="6" xfId="18" applyFont="1" applyFill="1" applyBorder="1" applyProtection="1">
      <protection locked="0"/>
    </xf>
    <xf numFmtId="9" fontId="7" fillId="6" borderId="6" xfId="18" applyNumberFormat="1" applyFont="1" applyFill="1" applyBorder="1" applyProtection="1">
      <protection locked="0"/>
    </xf>
    <xf numFmtId="9" fontId="7" fillId="6" borderId="6" xfId="18" applyFont="1" applyFill="1" applyBorder="1" applyProtection="1"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tabSelected="1" zoomScaleNormal="100" workbookViewId="0">
      <selection activeCell="C7" sqref="C7"/>
    </sheetView>
  </sheetViews>
  <sheetFormatPr baseColWidth="10" defaultRowHeight="11.25" x14ac:dyDescent="0.2"/>
  <cols>
    <col min="1" max="1" width="19.83203125" style="4" customWidth="1"/>
    <col min="2" max="2" width="14.5" style="4" bestFit="1" customWidth="1"/>
    <col min="3" max="3" width="35.33203125" style="4" bestFit="1" customWidth="1"/>
    <col min="4" max="5" width="15.5" style="4" bestFit="1" customWidth="1"/>
    <col min="6" max="6" width="16.5" style="25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1" t="s">
        <v>107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3"/>
      <c r="B2" s="13"/>
      <c r="C2" s="13"/>
      <c r="D2" s="13"/>
      <c r="E2" s="14"/>
      <c r="F2" s="23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4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x14ac:dyDescent="0.2">
      <c r="A4" s="32"/>
      <c r="B4" s="32"/>
      <c r="C4" s="32"/>
      <c r="D4" s="44" t="s">
        <v>108</v>
      </c>
      <c r="E4" s="43">
        <f>SUM(E5:E55)</f>
        <v>92552925.670000017</v>
      </c>
      <c r="F4" s="43">
        <f>SUM(F5:F55)</f>
        <v>126388003.20000003</v>
      </c>
      <c r="G4" s="43">
        <f>SUM(G5:G55)</f>
        <v>5450666.3099999996</v>
      </c>
      <c r="H4" s="44">
        <f>SUM(H5:H55)</f>
        <v>51</v>
      </c>
      <c r="I4" s="44">
        <f t="shared" ref="I4:J4" si="0">SUM(I5:I55)</f>
        <v>51</v>
      </c>
      <c r="J4" s="44">
        <f t="shared" si="0"/>
        <v>3</v>
      </c>
      <c r="K4" s="47">
        <f>+G4/E4</f>
        <v>5.8892425826002508E-2</v>
      </c>
      <c r="L4" s="48">
        <f>+G4/F4</f>
        <v>4.3126453239194763E-2</v>
      </c>
      <c r="M4" s="48">
        <f>+J4/H4</f>
        <v>5.8823529411764705E-2</v>
      </c>
      <c r="N4" s="48">
        <f>+J4/I4</f>
        <v>5.8823529411764705E-2</v>
      </c>
    </row>
    <row r="5" spans="1:14" s="30" customFormat="1" ht="33.75" x14ac:dyDescent="0.2">
      <c r="A5" s="35" t="s">
        <v>40</v>
      </c>
      <c r="B5" s="35" t="s">
        <v>41</v>
      </c>
      <c r="C5" s="39" t="s">
        <v>42</v>
      </c>
      <c r="D5" s="35" t="s">
        <v>43</v>
      </c>
      <c r="E5" s="36">
        <v>1587309.42</v>
      </c>
      <c r="F5" s="37">
        <v>1792110.3</v>
      </c>
      <c r="G5" s="37">
        <v>1545293.21</v>
      </c>
      <c r="H5" s="35">
        <v>1</v>
      </c>
      <c r="I5" s="35">
        <v>1</v>
      </c>
      <c r="J5" s="35">
        <v>1</v>
      </c>
      <c r="K5" s="45">
        <f t="shared" ref="K5:K55" si="1">+G5/E5</f>
        <v>0.97352991831926505</v>
      </c>
      <c r="L5" s="46">
        <f t="shared" ref="L5:L55" si="2">+G5/F5</f>
        <v>0.86227572599744551</v>
      </c>
      <c r="M5" s="46">
        <f t="shared" ref="M5:M55" si="3">+J5/H5</f>
        <v>1</v>
      </c>
      <c r="N5" s="46">
        <f t="shared" ref="N5:N55" si="4">+J5/I5</f>
        <v>1</v>
      </c>
    </row>
    <row r="6" spans="1:14" s="30" customFormat="1" ht="22.5" x14ac:dyDescent="0.2">
      <c r="A6" s="35" t="s">
        <v>104</v>
      </c>
      <c r="B6" s="35" t="s">
        <v>105</v>
      </c>
      <c r="C6" s="39" t="s">
        <v>106</v>
      </c>
      <c r="D6" s="35" t="s">
        <v>43</v>
      </c>
      <c r="E6" s="37">
        <v>400000</v>
      </c>
      <c r="F6" s="37">
        <v>400000</v>
      </c>
      <c r="G6" s="37">
        <v>0</v>
      </c>
      <c r="H6" s="35">
        <v>1</v>
      </c>
      <c r="I6" s="35">
        <v>1</v>
      </c>
      <c r="J6" s="35">
        <v>1</v>
      </c>
      <c r="K6" s="45">
        <f t="shared" si="1"/>
        <v>0</v>
      </c>
      <c r="L6" s="46">
        <f t="shared" si="2"/>
        <v>0</v>
      </c>
      <c r="M6" s="46">
        <f t="shared" si="3"/>
        <v>1</v>
      </c>
      <c r="N6" s="46">
        <f t="shared" si="4"/>
        <v>1</v>
      </c>
    </row>
    <row r="7" spans="1:14" s="30" customFormat="1" ht="22.5" x14ac:dyDescent="0.2">
      <c r="A7" s="35" t="s">
        <v>44</v>
      </c>
      <c r="B7" s="35" t="s">
        <v>45</v>
      </c>
      <c r="C7" s="39" t="s">
        <v>46</v>
      </c>
      <c r="D7" s="35" t="s">
        <v>43</v>
      </c>
      <c r="E7" s="37">
        <v>2730265.34</v>
      </c>
      <c r="F7" s="37">
        <v>2730265.34</v>
      </c>
      <c r="G7" s="37">
        <v>1476453.34</v>
      </c>
      <c r="H7" s="35">
        <v>1</v>
      </c>
      <c r="I7" s="35">
        <v>1</v>
      </c>
      <c r="J7" s="35">
        <v>1</v>
      </c>
      <c r="K7" s="45">
        <f t="shared" si="1"/>
        <v>0.54077283931678233</v>
      </c>
      <c r="L7" s="46">
        <f t="shared" si="2"/>
        <v>0.54077283931678233</v>
      </c>
      <c r="M7" s="46">
        <f t="shared" si="3"/>
        <v>1</v>
      </c>
      <c r="N7" s="46">
        <f t="shared" si="4"/>
        <v>1</v>
      </c>
    </row>
    <row r="8" spans="1:14" s="26" customFormat="1" x14ac:dyDescent="0.2">
      <c r="A8" s="33" t="s">
        <v>47</v>
      </c>
      <c r="B8" s="33" t="s">
        <v>52</v>
      </c>
      <c r="C8" s="40" t="s">
        <v>53</v>
      </c>
      <c r="D8" s="33" t="s">
        <v>43</v>
      </c>
      <c r="E8" s="38">
        <v>2000000</v>
      </c>
      <c r="F8" s="34">
        <f>+E8</f>
        <v>2000000</v>
      </c>
      <c r="G8" s="34">
        <v>0</v>
      </c>
      <c r="H8" s="33">
        <v>1</v>
      </c>
      <c r="I8" s="33">
        <v>1</v>
      </c>
      <c r="J8" s="33"/>
      <c r="K8" s="45">
        <f t="shared" si="1"/>
        <v>0</v>
      </c>
      <c r="L8" s="46">
        <f t="shared" si="2"/>
        <v>0</v>
      </c>
      <c r="M8" s="46">
        <f t="shared" si="3"/>
        <v>0</v>
      </c>
      <c r="N8" s="46">
        <f t="shared" si="4"/>
        <v>0</v>
      </c>
    </row>
    <row r="9" spans="1:14" s="26" customFormat="1" x14ac:dyDescent="0.2">
      <c r="A9" s="33" t="s">
        <v>47</v>
      </c>
      <c r="B9" s="33" t="s">
        <v>55</v>
      </c>
      <c r="C9" s="40" t="s">
        <v>54</v>
      </c>
      <c r="D9" s="33" t="s">
        <v>43</v>
      </c>
      <c r="E9" s="38">
        <v>2000000</v>
      </c>
      <c r="F9" s="38">
        <v>2000000</v>
      </c>
      <c r="G9" s="34">
        <v>0</v>
      </c>
      <c r="H9" s="33">
        <v>1</v>
      </c>
      <c r="I9" s="33">
        <v>1</v>
      </c>
      <c r="J9" s="33"/>
      <c r="K9" s="45">
        <f t="shared" si="1"/>
        <v>0</v>
      </c>
      <c r="L9" s="46">
        <f t="shared" si="2"/>
        <v>0</v>
      </c>
      <c r="M9" s="46">
        <f t="shared" si="3"/>
        <v>0</v>
      </c>
      <c r="N9" s="46">
        <f t="shared" si="4"/>
        <v>0</v>
      </c>
    </row>
    <row r="10" spans="1:14" s="26" customFormat="1" x14ac:dyDescent="0.2">
      <c r="A10" s="33" t="s">
        <v>47</v>
      </c>
      <c r="B10" s="33" t="s">
        <v>55</v>
      </c>
      <c r="C10" s="40" t="s">
        <v>56</v>
      </c>
      <c r="D10" s="33" t="s">
        <v>43</v>
      </c>
      <c r="E10" s="38">
        <v>2000000</v>
      </c>
      <c r="F10" s="38">
        <v>2000000</v>
      </c>
      <c r="G10" s="34">
        <v>0</v>
      </c>
      <c r="H10" s="33">
        <v>1</v>
      </c>
      <c r="I10" s="33">
        <v>1</v>
      </c>
      <c r="J10" s="33"/>
      <c r="K10" s="45">
        <f t="shared" si="1"/>
        <v>0</v>
      </c>
      <c r="L10" s="46">
        <f t="shared" si="2"/>
        <v>0</v>
      </c>
      <c r="M10" s="46">
        <f t="shared" si="3"/>
        <v>0</v>
      </c>
      <c r="N10" s="46">
        <f t="shared" si="4"/>
        <v>0</v>
      </c>
    </row>
    <row r="11" spans="1:14" s="26" customFormat="1" x14ac:dyDescent="0.2">
      <c r="A11" s="33" t="s">
        <v>47</v>
      </c>
      <c r="B11" s="33" t="s">
        <v>55</v>
      </c>
      <c r="C11" s="40" t="s">
        <v>57</v>
      </c>
      <c r="D11" s="33" t="s">
        <v>43</v>
      </c>
      <c r="E11" s="38">
        <v>1000000</v>
      </c>
      <c r="F11" s="38">
        <v>1000000</v>
      </c>
      <c r="G11" s="34">
        <v>0</v>
      </c>
      <c r="H11" s="33">
        <v>1</v>
      </c>
      <c r="I11" s="33">
        <v>1</v>
      </c>
      <c r="J11" s="33"/>
      <c r="K11" s="45">
        <f t="shared" si="1"/>
        <v>0</v>
      </c>
      <c r="L11" s="46">
        <f t="shared" si="2"/>
        <v>0</v>
      </c>
      <c r="M11" s="46">
        <f t="shared" si="3"/>
        <v>0</v>
      </c>
      <c r="N11" s="46">
        <f t="shared" si="4"/>
        <v>0</v>
      </c>
    </row>
    <row r="12" spans="1:14" s="26" customFormat="1" x14ac:dyDescent="0.2">
      <c r="A12" s="33" t="s">
        <v>47</v>
      </c>
      <c r="B12" s="33" t="s">
        <v>55</v>
      </c>
      <c r="C12" s="40" t="s">
        <v>58</v>
      </c>
      <c r="D12" s="33" t="s">
        <v>43</v>
      </c>
      <c r="E12" s="38">
        <v>1000000</v>
      </c>
      <c r="F12" s="34">
        <v>1000000</v>
      </c>
      <c r="G12" s="34"/>
      <c r="H12" s="33">
        <v>1</v>
      </c>
      <c r="I12" s="33">
        <v>1</v>
      </c>
      <c r="J12" s="33"/>
      <c r="K12" s="45">
        <f t="shared" si="1"/>
        <v>0</v>
      </c>
      <c r="L12" s="46">
        <f t="shared" si="2"/>
        <v>0</v>
      </c>
      <c r="M12" s="46">
        <f t="shared" si="3"/>
        <v>0</v>
      </c>
      <c r="N12" s="46">
        <f t="shared" si="4"/>
        <v>0</v>
      </c>
    </row>
    <row r="13" spans="1:14" s="26" customFormat="1" ht="33.75" x14ac:dyDescent="0.2">
      <c r="A13" s="33" t="s">
        <v>47</v>
      </c>
      <c r="B13" s="33" t="s">
        <v>48</v>
      </c>
      <c r="C13" s="40" t="s">
        <v>59</v>
      </c>
      <c r="D13" s="33" t="s">
        <v>43</v>
      </c>
      <c r="E13" s="38">
        <v>315704.7</v>
      </c>
      <c r="F13" s="38">
        <v>315704.7</v>
      </c>
      <c r="G13" s="34">
        <v>0</v>
      </c>
      <c r="H13" s="33">
        <v>1</v>
      </c>
      <c r="I13" s="33">
        <v>1</v>
      </c>
      <c r="J13" s="33"/>
      <c r="K13" s="45">
        <f t="shared" si="1"/>
        <v>0</v>
      </c>
      <c r="L13" s="46">
        <f t="shared" si="2"/>
        <v>0</v>
      </c>
      <c r="M13" s="46">
        <f t="shared" si="3"/>
        <v>0</v>
      </c>
      <c r="N13" s="46">
        <f t="shared" si="4"/>
        <v>0</v>
      </c>
    </row>
    <row r="14" spans="1:14" s="26" customFormat="1" ht="45" x14ac:dyDescent="0.2">
      <c r="A14" s="33" t="s">
        <v>47</v>
      </c>
      <c r="B14" s="33" t="s">
        <v>50</v>
      </c>
      <c r="C14" s="40" t="s">
        <v>60</v>
      </c>
      <c r="D14" s="33" t="s">
        <v>43</v>
      </c>
      <c r="E14" s="38">
        <v>2961927.55</v>
      </c>
      <c r="F14" s="38">
        <v>2961927.55</v>
      </c>
      <c r="G14" s="34">
        <v>0</v>
      </c>
      <c r="H14" s="33">
        <v>1</v>
      </c>
      <c r="I14" s="33">
        <v>1</v>
      </c>
      <c r="J14" s="33"/>
      <c r="K14" s="45">
        <f t="shared" si="1"/>
        <v>0</v>
      </c>
      <c r="L14" s="46">
        <f t="shared" si="2"/>
        <v>0</v>
      </c>
      <c r="M14" s="46">
        <f t="shared" si="3"/>
        <v>0</v>
      </c>
      <c r="N14" s="46">
        <f t="shared" si="4"/>
        <v>0</v>
      </c>
    </row>
    <row r="15" spans="1:14" s="26" customFormat="1" ht="22.5" x14ac:dyDescent="0.2">
      <c r="A15" s="33" t="s">
        <v>47</v>
      </c>
      <c r="B15" s="33" t="s">
        <v>48</v>
      </c>
      <c r="C15" s="40" t="s">
        <v>61</v>
      </c>
      <c r="D15" s="33" t="s">
        <v>43</v>
      </c>
      <c r="E15" s="38">
        <v>490415.9</v>
      </c>
      <c r="F15" s="38">
        <v>490415.9</v>
      </c>
      <c r="G15" s="34">
        <v>0</v>
      </c>
      <c r="H15" s="33">
        <v>1</v>
      </c>
      <c r="I15" s="33">
        <v>1</v>
      </c>
      <c r="J15" s="33"/>
      <c r="K15" s="45">
        <f t="shared" si="1"/>
        <v>0</v>
      </c>
      <c r="L15" s="46">
        <f t="shared" si="2"/>
        <v>0</v>
      </c>
      <c r="M15" s="46">
        <f t="shared" si="3"/>
        <v>0</v>
      </c>
      <c r="N15" s="46">
        <f t="shared" si="4"/>
        <v>0</v>
      </c>
    </row>
    <row r="16" spans="1:14" s="26" customFormat="1" ht="33.75" x14ac:dyDescent="0.2">
      <c r="A16" s="33" t="s">
        <v>47</v>
      </c>
      <c r="B16" s="33" t="s">
        <v>48</v>
      </c>
      <c r="C16" s="40" t="s">
        <v>62</v>
      </c>
      <c r="D16" s="33" t="s">
        <v>43</v>
      </c>
      <c r="E16" s="38">
        <v>2437917.83</v>
      </c>
      <c r="F16" s="38">
        <v>2437917.83</v>
      </c>
      <c r="G16" s="34">
        <v>0</v>
      </c>
      <c r="H16" s="33">
        <v>1</v>
      </c>
      <c r="I16" s="33">
        <v>1</v>
      </c>
      <c r="J16" s="33"/>
      <c r="K16" s="45">
        <f t="shared" si="1"/>
        <v>0</v>
      </c>
      <c r="L16" s="46">
        <f t="shared" si="2"/>
        <v>0</v>
      </c>
      <c r="M16" s="46">
        <f t="shared" si="3"/>
        <v>0</v>
      </c>
      <c r="N16" s="46">
        <f t="shared" si="4"/>
        <v>0</v>
      </c>
    </row>
    <row r="17" spans="1:14" s="26" customFormat="1" ht="33.75" x14ac:dyDescent="0.2">
      <c r="A17" s="33" t="s">
        <v>47</v>
      </c>
      <c r="B17" s="33" t="s">
        <v>48</v>
      </c>
      <c r="C17" s="40" t="s">
        <v>63</v>
      </c>
      <c r="D17" s="33" t="s">
        <v>43</v>
      </c>
      <c r="E17" s="38">
        <v>405949.6</v>
      </c>
      <c r="F17" s="38">
        <v>405949.6</v>
      </c>
      <c r="G17" s="34">
        <v>0</v>
      </c>
      <c r="H17" s="33">
        <v>1</v>
      </c>
      <c r="I17" s="33">
        <v>1</v>
      </c>
      <c r="J17" s="33"/>
      <c r="K17" s="45">
        <f t="shared" si="1"/>
        <v>0</v>
      </c>
      <c r="L17" s="46">
        <f t="shared" si="2"/>
        <v>0</v>
      </c>
      <c r="M17" s="46">
        <f t="shared" si="3"/>
        <v>0</v>
      </c>
      <c r="N17" s="46">
        <f t="shared" si="4"/>
        <v>0</v>
      </c>
    </row>
    <row r="18" spans="1:14" s="26" customFormat="1" ht="45" x14ac:dyDescent="0.2">
      <c r="A18" s="33" t="s">
        <v>47</v>
      </c>
      <c r="B18" s="33" t="s">
        <v>48</v>
      </c>
      <c r="C18" s="40" t="s">
        <v>64</v>
      </c>
      <c r="D18" s="33" t="s">
        <v>43</v>
      </c>
      <c r="E18" s="38">
        <v>1289572.19</v>
      </c>
      <c r="F18" s="38">
        <v>1289572.19</v>
      </c>
      <c r="G18" s="34">
        <v>0</v>
      </c>
      <c r="H18" s="33">
        <v>1</v>
      </c>
      <c r="I18" s="33">
        <v>1</v>
      </c>
      <c r="J18" s="33"/>
      <c r="K18" s="45">
        <f t="shared" si="1"/>
        <v>0</v>
      </c>
      <c r="L18" s="46">
        <f t="shared" si="2"/>
        <v>0</v>
      </c>
      <c r="M18" s="46">
        <f t="shared" si="3"/>
        <v>0</v>
      </c>
      <c r="N18" s="46">
        <f t="shared" si="4"/>
        <v>0</v>
      </c>
    </row>
    <row r="19" spans="1:14" s="26" customFormat="1" ht="45" x14ac:dyDescent="0.2">
      <c r="A19" s="33" t="s">
        <v>47</v>
      </c>
      <c r="B19" s="33" t="s">
        <v>48</v>
      </c>
      <c r="C19" s="40" t="s">
        <v>65</v>
      </c>
      <c r="D19" s="33" t="s">
        <v>43</v>
      </c>
      <c r="E19" s="38">
        <v>1419926.76</v>
      </c>
      <c r="F19" s="34">
        <v>1419926.76</v>
      </c>
      <c r="G19" s="34">
        <v>0</v>
      </c>
      <c r="H19" s="33">
        <v>1</v>
      </c>
      <c r="I19" s="33">
        <v>1</v>
      </c>
      <c r="J19" s="33"/>
      <c r="K19" s="45">
        <f t="shared" si="1"/>
        <v>0</v>
      </c>
      <c r="L19" s="46">
        <f t="shared" si="2"/>
        <v>0</v>
      </c>
      <c r="M19" s="46">
        <f t="shared" si="3"/>
        <v>0</v>
      </c>
      <c r="N19" s="46">
        <f t="shared" si="4"/>
        <v>0</v>
      </c>
    </row>
    <row r="20" spans="1:14" s="26" customFormat="1" ht="33.75" x14ac:dyDescent="0.2">
      <c r="A20" s="33" t="s">
        <v>47</v>
      </c>
      <c r="B20" s="33" t="s">
        <v>48</v>
      </c>
      <c r="C20" s="40" t="s">
        <v>66</v>
      </c>
      <c r="D20" s="33" t="s">
        <v>43</v>
      </c>
      <c r="E20" s="38">
        <v>442741.23</v>
      </c>
      <c r="F20" s="34">
        <v>442741.23</v>
      </c>
      <c r="G20" s="34">
        <v>0</v>
      </c>
      <c r="H20" s="33">
        <v>1</v>
      </c>
      <c r="I20" s="33">
        <v>1</v>
      </c>
      <c r="J20" s="33"/>
      <c r="K20" s="45">
        <f t="shared" si="1"/>
        <v>0</v>
      </c>
      <c r="L20" s="46">
        <f t="shared" si="2"/>
        <v>0</v>
      </c>
      <c r="M20" s="46">
        <f t="shared" si="3"/>
        <v>0</v>
      </c>
      <c r="N20" s="46">
        <f t="shared" si="4"/>
        <v>0</v>
      </c>
    </row>
    <row r="21" spans="1:14" s="26" customFormat="1" ht="33.75" x14ac:dyDescent="0.2">
      <c r="A21" s="33" t="s">
        <v>47</v>
      </c>
      <c r="B21" s="33" t="s">
        <v>48</v>
      </c>
      <c r="C21" s="41" t="s">
        <v>67</v>
      </c>
      <c r="D21" s="33" t="s">
        <v>43</v>
      </c>
      <c r="E21" s="38">
        <v>1181261.92</v>
      </c>
      <c r="F21" s="34">
        <v>1181261.92</v>
      </c>
      <c r="G21" s="34">
        <v>0</v>
      </c>
      <c r="H21" s="33">
        <v>1</v>
      </c>
      <c r="I21" s="33">
        <v>1</v>
      </c>
      <c r="J21" s="33"/>
      <c r="K21" s="45">
        <f t="shared" si="1"/>
        <v>0</v>
      </c>
      <c r="L21" s="46">
        <f t="shared" si="2"/>
        <v>0</v>
      </c>
      <c r="M21" s="46">
        <f t="shared" si="3"/>
        <v>0</v>
      </c>
      <c r="N21" s="46">
        <f t="shared" si="4"/>
        <v>0</v>
      </c>
    </row>
    <row r="22" spans="1:14" s="26" customFormat="1" ht="22.5" x14ac:dyDescent="0.2">
      <c r="A22" s="33" t="s">
        <v>47</v>
      </c>
      <c r="B22" s="33" t="s">
        <v>49</v>
      </c>
      <c r="C22" s="42" t="s">
        <v>68</v>
      </c>
      <c r="D22" s="33" t="s">
        <v>43</v>
      </c>
      <c r="E22" s="38">
        <v>1793747.01</v>
      </c>
      <c r="F22" s="34">
        <v>1793747.01</v>
      </c>
      <c r="G22" s="34">
        <v>0</v>
      </c>
      <c r="H22" s="33">
        <v>1</v>
      </c>
      <c r="I22" s="33">
        <v>1</v>
      </c>
      <c r="J22" s="33"/>
      <c r="K22" s="45">
        <f t="shared" si="1"/>
        <v>0</v>
      </c>
      <c r="L22" s="46">
        <f t="shared" si="2"/>
        <v>0</v>
      </c>
      <c r="M22" s="46">
        <f t="shared" si="3"/>
        <v>0</v>
      </c>
      <c r="N22" s="46">
        <f t="shared" si="4"/>
        <v>0</v>
      </c>
    </row>
    <row r="23" spans="1:14" s="26" customFormat="1" ht="33.75" x14ac:dyDescent="0.2">
      <c r="A23" s="33" t="s">
        <v>47</v>
      </c>
      <c r="B23" s="33" t="s">
        <v>49</v>
      </c>
      <c r="C23" s="40" t="s">
        <v>69</v>
      </c>
      <c r="D23" s="33" t="s">
        <v>43</v>
      </c>
      <c r="E23" s="38">
        <v>2810173.09</v>
      </c>
      <c r="F23" s="34">
        <v>2810173.09</v>
      </c>
      <c r="G23" s="34">
        <v>0</v>
      </c>
      <c r="H23" s="33">
        <v>1</v>
      </c>
      <c r="I23" s="33">
        <v>1</v>
      </c>
      <c r="J23" s="33"/>
      <c r="K23" s="45">
        <f t="shared" si="1"/>
        <v>0</v>
      </c>
      <c r="L23" s="46">
        <f t="shared" si="2"/>
        <v>0</v>
      </c>
      <c r="M23" s="46">
        <f t="shared" si="3"/>
        <v>0</v>
      </c>
      <c r="N23" s="46">
        <f t="shared" si="4"/>
        <v>0</v>
      </c>
    </row>
    <row r="24" spans="1:14" s="26" customFormat="1" ht="33.75" x14ac:dyDescent="0.2">
      <c r="A24" s="33" t="s">
        <v>47</v>
      </c>
      <c r="B24" s="33" t="s">
        <v>49</v>
      </c>
      <c r="C24" s="40" t="s">
        <v>70</v>
      </c>
      <c r="D24" s="33" t="s">
        <v>43</v>
      </c>
      <c r="E24" s="38">
        <v>2600633.61</v>
      </c>
      <c r="F24" s="34">
        <v>2600633.61</v>
      </c>
      <c r="G24" s="34">
        <v>0</v>
      </c>
      <c r="H24" s="33">
        <v>1</v>
      </c>
      <c r="I24" s="33">
        <v>1</v>
      </c>
      <c r="J24" s="33"/>
      <c r="K24" s="45">
        <f t="shared" si="1"/>
        <v>0</v>
      </c>
      <c r="L24" s="46">
        <f t="shared" si="2"/>
        <v>0</v>
      </c>
      <c r="M24" s="46">
        <f t="shared" si="3"/>
        <v>0</v>
      </c>
      <c r="N24" s="46">
        <f t="shared" si="4"/>
        <v>0</v>
      </c>
    </row>
    <row r="25" spans="1:14" s="26" customFormat="1" ht="22.5" x14ac:dyDescent="0.2">
      <c r="A25" s="33" t="s">
        <v>47</v>
      </c>
      <c r="B25" s="33" t="s">
        <v>49</v>
      </c>
      <c r="C25" s="40" t="s">
        <v>71</v>
      </c>
      <c r="D25" s="33" t="s">
        <v>43</v>
      </c>
      <c r="E25" s="38">
        <v>657540.26</v>
      </c>
      <c r="F25" s="34">
        <v>657540.26</v>
      </c>
      <c r="G25" s="34">
        <v>0</v>
      </c>
      <c r="H25" s="33">
        <v>1</v>
      </c>
      <c r="I25" s="33">
        <v>1</v>
      </c>
      <c r="J25" s="33"/>
      <c r="K25" s="45">
        <f t="shared" si="1"/>
        <v>0</v>
      </c>
      <c r="L25" s="46">
        <f t="shared" si="2"/>
        <v>0</v>
      </c>
      <c r="M25" s="46">
        <f t="shared" si="3"/>
        <v>0</v>
      </c>
      <c r="N25" s="46">
        <f t="shared" si="4"/>
        <v>0</v>
      </c>
    </row>
    <row r="26" spans="1:14" s="26" customFormat="1" ht="33.75" x14ac:dyDescent="0.2">
      <c r="A26" s="33" t="s">
        <v>47</v>
      </c>
      <c r="B26" s="33" t="s">
        <v>49</v>
      </c>
      <c r="C26" s="40" t="s">
        <v>72</v>
      </c>
      <c r="D26" s="33" t="s">
        <v>43</v>
      </c>
      <c r="E26" s="38">
        <v>3048512.41</v>
      </c>
      <c r="F26" s="34">
        <v>3048512.41</v>
      </c>
      <c r="G26" s="34">
        <v>0</v>
      </c>
      <c r="H26" s="33">
        <v>1</v>
      </c>
      <c r="I26" s="33">
        <v>1</v>
      </c>
      <c r="J26" s="33"/>
      <c r="K26" s="45">
        <f t="shared" si="1"/>
        <v>0</v>
      </c>
      <c r="L26" s="46">
        <f t="shared" si="2"/>
        <v>0</v>
      </c>
      <c r="M26" s="46">
        <f t="shared" si="3"/>
        <v>0</v>
      </c>
      <c r="N26" s="46">
        <f t="shared" si="4"/>
        <v>0</v>
      </c>
    </row>
    <row r="27" spans="1:14" s="26" customFormat="1" ht="33.75" x14ac:dyDescent="0.2">
      <c r="A27" s="33" t="s">
        <v>47</v>
      </c>
      <c r="B27" s="33" t="s">
        <v>49</v>
      </c>
      <c r="C27" s="40" t="s">
        <v>73</v>
      </c>
      <c r="D27" s="33" t="s">
        <v>43</v>
      </c>
      <c r="E27" s="38">
        <v>2937906.03</v>
      </c>
      <c r="F27" s="34">
        <v>2937906.03</v>
      </c>
      <c r="G27" s="34">
        <v>0</v>
      </c>
      <c r="H27" s="33">
        <v>1</v>
      </c>
      <c r="I27" s="33">
        <v>1</v>
      </c>
      <c r="J27" s="33"/>
      <c r="K27" s="45">
        <f t="shared" si="1"/>
        <v>0</v>
      </c>
      <c r="L27" s="46">
        <f t="shared" si="2"/>
        <v>0</v>
      </c>
      <c r="M27" s="46">
        <f t="shared" si="3"/>
        <v>0</v>
      </c>
      <c r="N27" s="46">
        <f t="shared" si="4"/>
        <v>0</v>
      </c>
    </row>
    <row r="28" spans="1:14" s="26" customFormat="1" ht="22.5" x14ac:dyDescent="0.2">
      <c r="A28" s="33" t="s">
        <v>47</v>
      </c>
      <c r="B28" s="33" t="s">
        <v>49</v>
      </c>
      <c r="C28" s="40" t="s">
        <v>74</v>
      </c>
      <c r="D28" s="33" t="s">
        <v>43</v>
      </c>
      <c r="E28" s="38">
        <v>4350454.09</v>
      </c>
      <c r="F28" s="34">
        <v>4350454.09</v>
      </c>
      <c r="G28" s="34">
        <v>0</v>
      </c>
      <c r="H28" s="33">
        <v>1</v>
      </c>
      <c r="I28" s="33">
        <v>1</v>
      </c>
      <c r="J28" s="33"/>
      <c r="K28" s="45">
        <f t="shared" si="1"/>
        <v>0</v>
      </c>
      <c r="L28" s="46">
        <f t="shared" si="2"/>
        <v>0</v>
      </c>
      <c r="M28" s="46">
        <f t="shared" si="3"/>
        <v>0</v>
      </c>
      <c r="N28" s="46">
        <f t="shared" si="4"/>
        <v>0</v>
      </c>
    </row>
    <row r="29" spans="1:14" s="26" customFormat="1" ht="33.75" x14ac:dyDescent="0.2">
      <c r="A29" s="33" t="s">
        <v>47</v>
      </c>
      <c r="B29" s="33" t="s">
        <v>49</v>
      </c>
      <c r="C29" s="40" t="s">
        <v>75</v>
      </c>
      <c r="D29" s="33" t="s">
        <v>43</v>
      </c>
      <c r="E29" s="34">
        <v>5310687.88</v>
      </c>
      <c r="F29" s="34">
        <v>5310687.88</v>
      </c>
      <c r="G29" s="34">
        <v>0</v>
      </c>
      <c r="H29" s="33">
        <v>1</v>
      </c>
      <c r="I29" s="33">
        <v>1</v>
      </c>
      <c r="J29" s="33"/>
      <c r="K29" s="45">
        <f t="shared" si="1"/>
        <v>0</v>
      </c>
      <c r="L29" s="46">
        <f t="shared" si="2"/>
        <v>0</v>
      </c>
      <c r="M29" s="46">
        <f t="shared" si="3"/>
        <v>0</v>
      </c>
      <c r="N29" s="46">
        <f t="shared" si="4"/>
        <v>0</v>
      </c>
    </row>
    <row r="30" spans="1:14" s="26" customFormat="1" ht="45" x14ac:dyDescent="0.2">
      <c r="A30" s="33" t="s">
        <v>47</v>
      </c>
      <c r="B30" s="33" t="s">
        <v>49</v>
      </c>
      <c r="C30" s="40" t="s">
        <v>76</v>
      </c>
      <c r="D30" s="33" t="s">
        <v>43</v>
      </c>
      <c r="E30" s="34">
        <v>4359344.5599999996</v>
      </c>
      <c r="F30" s="34">
        <v>4359344.5599999996</v>
      </c>
      <c r="G30" s="34">
        <v>0</v>
      </c>
      <c r="H30" s="33">
        <v>1</v>
      </c>
      <c r="I30" s="33">
        <v>1</v>
      </c>
      <c r="J30" s="33"/>
      <c r="K30" s="45">
        <f t="shared" si="1"/>
        <v>0</v>
      </c>
      <c r="L30" s="46">
        <f t="shared" si="2"/>
        <v>0</v>
      </c>
      <c r="M30" s="46">
        <f t="shared" si="3"/>
        <v>0</v>
      </c>
      <c r="N30" s="46">
        <f t="shared" si="4"/>
        <v>0</v>
      </c>
    </row>
    <row r="31" spans="1:14" s="26" customFormat="1" ht="33.75" x14ac:dyDescent="0.2">
      <c r="A31" s="33" t="s">
        <v>47</v>
      </c>
      <c r="B31" s="33" t="s">
        <v>49</v>
      </c>
      <c r="C31" s="40" t="s">
        <v>77</v>
      </c>
      <c r="D31" s="33" t="s">
        <v>43</v>
      </c>
      <c r="E31" s="34">
        <v>3085479.61</v>
      </c>
      <c r="F31" s="34">
        <v>3085479.61</v>
      </c>
      <c r="G31" s="34">
        <v>0</v>
      </c>
      <c r="H31" s="33">
        <v>1</v>
      </c>
      <c r="I31" s="33">
        <v>1</v>
      </c>
      <c r="J31" s="33"/>
      <c r="K31" s="45">
        <f t="shared" si="1"/>
        <v>0</v>
      </c>
      <c r="L31" s="46">
        <f t="shared" si="2"/>
        <v>0</v>
      </c>
      <c r="M31" s="46">
        <f t="shared" si="3"/>
        <v>0</v>
      </c>
      <c r="N31" s="46">
        <f t="shared" si="4"/>
        <v>0</v>
      </c>
    </row>
    <row r="32" spans="1:14" s="26" customFormat="1" ht="22.5" x14ac:dyDescent="0.2">
      <c r="A32" s="33" t="s">
        <v>47</v>
      </c>
      <c r="B32" s="33" t="s">
        <v>49</v>
      </c>
      <c r="C32" s="40" t="s">
        <v>78</v>
      </c>
      <c r="D32" s="33" t="s">
        <v>43</v>
      </c>
      <c r="E32" s="34">
        <v>545226.07999999996</v>
      </c>
      <c r="F32" s="34">
        <v>545226.07999999996</v>
      </c>
      <c r="G32" s="34">
        <v>0</v>
      </c>
      <c r="H32" s="33">
        <v>1</v>
      </c>
      <c r="I32" s="33">
        <v>1</v>
      </c>
      <c r="J32" s="33"/>
      <c r="K32" s="45">
        <f t="shared" si="1"/>
        <v>0</v>
      </c>
      <c r="L32" s="46">
        <f t="shared" si="2"/>
        <v>0</v>
      </c>
      <c r="M32" s="46">
        <f t="shared" si="3"/>
        <v>0</v>
      </c>
      <c r="N32" s="46">
        <f t="shared" si="4"/>
        <v>0</v>
      </c>
    </row>
    <row r="33" spans="1:14" s="26" customFormat="1" ht="33.75" x14ac:dyDescent="0.2">
      <c r="A33" s="33" t="s">
        <v>47</v>
      </c>
      <c r="B33" s="33" t="s">
        <v>49</v>
      </c>
      <c r="C33" s="40" t="s">
        <v>79</v>
      </c>
      <c r="D33" s="33" t="s">
        <v>43</v>
      </c>
      <c r="E33" s="34">
        <v>3325000</v>
      </c>
      <c r="F33" s="34">
        <v>3325000</v>
      </c>
      <c r="G33" s="34">
        <v>0</v>
      </c>
      <c r="H33" s="33">
        <v>1</v>
      </c>
      <c r="I33" s="33">
        <v>1</v>
      </c>
      <c r="J33" s="33"/>
      <c r="K33" s="45">
        <f t="shared" si="1"/>
        <v>0</v>
      </c>
      <c r="L33" s="46">
        <f t="shared" si="2"/>
        <v>0</v>
      </c>
      <c r="M33" s="46">
        <f t="shared" si="3"/>
        <v>0</v>
      </c>
      <c r="N33" s="46">
        <f t="shared" si="4"/>
        <v>0</v>
      </c>
    </row>
    <row r="34" spans="1:14" s="26" customFormat="1" ht="45" x14ac:dyDescent="0.2">
      <c r="A34" s="33" t="s">
        <v>47</v>
      </c>
      <c r="B34" s="33" t="s">
        <v>49</v>
      </c>
      <c r="C34" s="40" t="s">
        <v>80</v>
      </c>
      <c r="D34" s="33" t="s">
        <v>43</v>
      </c>
      <c r="E34" s="34">
        <v>1003738.32</v>
      </c>
      <c r="F34" s="34">
        <v>1003738.32</v>
      </c>
      <c r="G34" s="34">
        <v>0</v>
      </c>
      <c r="H34" s="33">
        <v>1</v>
      </c>
      <c r="I34" s="33">
        <v>1</v>
      </c>
      <c r="J34" s="33"/>
      <c r="K34" s="45">
        <f t="shared" si="1"/>
        <v>0</v>
      </c>
      <c r="L34" s="46">
        <f t="shared" si="2"/>
        <v>0</v>
      </c>
      <c r="M34" s="46">
        <f t="shared" si="3"/>
        <v>0</v>
      </c>
      <c r="N34" s="46">
        <f t="shared" si="4"/>
        <v>0</v>
      </c>
    </row>
    <row r="35" spans="1:14" s="26" customFormat="1" ht="33.75" x14ac:dyDescent="0.2">
      <c r="A35" s="33" t="s">
        <v>47</v>
      </c>
      <c r="B35" s="33" t="s">
        <v>49</v>
      </c>
      <c r="C35" s="40" t="s">
        <v>81</v>
      </c>
      <c r="D35" s="33" t="s">
        <v>43</v>
      </c>
      <c r="E35" s="34">
        <v>4125181.44</v>
      </c>
      <c r="F35" s="34">
        <v>4125181.44</v>
      </c>
      <c r="G35" s="34">
        <v>0</v>
      </c>
      <c r="H35" s="33">
        <v>1</v>
      </c>
      <c r="I35" s="33">
        <v>1</v>
      </c>
      <c r="J35" s="33"/>
      <c r="K35" s="45">
        <f t="shared" si="1"/>
        <v>0</v>
      </c>
      <c r="L35" s="46">
        <f t="shared" si="2"/>
        <v>0</v>
      </c>
      <c r="M35" s="46">
        <f t="shared" si="3"/>
        <v>0</v>
      </c>
      <c r="N35" s="46">
        <f t="shared" si="4"/>
        <v>0</v>
      </c>
    </row>
    <row r="36" spans="1:14" s="26" customFormat="1" ht="22.5" x14ac:dyDescent="0.2">
      <c r="A36" s="33" t="s">
        <v>47</v>
      </c>
      <c r="B36" s="33" t="s">
        <v>49</v>
      </c>
      <c r="C36" s="40" t="s">
        <v>82</v>
      </c>
      <c r="D36" s="33" t="s">
        <v>43</v>
      </c>
      <c r="E36" s="34">
        <v>2428919.7599999998</v>
      </c>
      <c r="F36" s="34">
        <v>2428919.7599999998</v>
      </c>
      <c r="G36" s="34">
        <v>0</v>
      </c>
      <c r="H36" s="33">
        <v>1</v>
      </c>
      <c r="I36" s="33">
        <v>1</v>
      </c>
      <c r="J36" s="33"/>
      <c r="K36" s="45">
        <f t="shared" si="1"/>
        <v>0</v>
      </c>
      <c r="L36" s="46">
        <f t="shared" si="2"/>
        <v>0</v>
      </c>
      <c r="M36" s="46">
        <f t="shared" si="3"/>
        <v>0</v>
      </c>
      <c r="N36" s="46">
        <f t="shared" si="4"/>
        <v>0</v>
      </c>
    </row>
    <row r="37" spans="1:14" s="26" customFormat="1" ht="22.5" x14ac:dyDescent="0.2">
      <c r="A37" s="33" t="s">
        <v>47</v>
      </c>
      <c r="B37" s="33" t="s">
        <v>49</v>
      </c>
      <c r="C37" s="40" t="s">
        <v>83</v>
      </c>
      <c r="D37" s="33" t="s">
        <v>43</v>
      </c>
      <c r="E37" s="34">
        <v>8912370.8000000007</v>
      </c>
      <c r="F37" s="34">
        <v>8912370.8000000007</v>
      </c>
      <c r="G37" s="34">
        <v>0</v>
      </c>
      <c r="H37" s="33">
        <v>1</v>
      </c>
      <c r="I37" s="33">
        <v>1</v>
      </c>
      <c r="J37" s="33"/>
      <c r="K37" s="45">
        <f t="shared" si="1"/>
        <v>0</v>
      </c>
      <c r="L37" s="46">
        <f t="shared" si="2"/>
        <v>0</v>
      </c>
      <c r="M37" s="46">
        <f t="shared" si="3"/>
        <v>0</v>
      </c>
      <c r="N37" s="46">
        <f t="shared" si="4"/>
        <v>0</v>
      </c>
    </row>
    <row r="38" spans="1:14" s="26" customFormat="1" ht="33.75" x14ac:dyDescent="0.2">
      <c r="A38" s="33" t="s">
        <v>47</v>
      </c>
      <c r="B38" s="33" t="s">
        <v>49</v>
      </c>
      <c r="C38" s="40" t="s">
        <v>84</v>
      </c>
      <c r="D38" s="33" t="s">
        <v>43</v>
      </c>
      <c r="E38" s="34">
        <v>3016061.01</v>
      </c>
      <c r="F38" s="34">
        <v>3016061.01</v>
      </c>
      <c r="G38" s="34">
        <v>0</v>
      </c>
      <c r="H38" s="33">
        <v>1</v>
      </c>
      <c r="I38" s="33">
        <v>1</v>
      </c>
      <c r="J38" s="33"/>
      <c r="K38" s="45">
        <f t="shared" si="1"/>
        <v>0</v>
      </c>
      <c r="L38" s="46">
        <f t="shared" si="2"/>
        <v>0</v>
      </c>
      <c r="M38" s="46">
        <f t="shared" si="3"/>
        <v>0</v>
      </c>
      <c r="N38" s="46">
        <f t="shared" si="4"/>
        <v>0</v>
      </c>
    </row>
    <row r="39" spans="1:14" s="26" customFormat="1" ht="33.75" x14ac:dyDescent="0.2">
      <c r="A39" s="33" t="s">
        <v>47</v>
      </c>
      <c r="B39" s="33" t="s">
        <v>49</v>
      </c>
      <c r="C39" s="40" t="s">
        <v>85</v>
      </c>
      <c r="D39" s="33" t="s">
        <v>43</v>
      </c>
      <c r="E39" s="34">
        <v>6897102.5999999996</v>
      </c>
      <c r="F39" s="34">
        <v>6897102.5999999996</v>
      </c>
      <c r="G39" s="34">
        <v>0</v>
      </c>
      <c r="H39" s="33">
        <v>1</v>
      </c>
      <c r="I39" s="33">
        <v>1</v>
      </c>
      <c r="J39" s="33"/>
      <c r="K39" s="45">
        <f t="shared" si="1"/>
        <v>0</v>
      </c>
      <c r="L39" s="46">
        <f t="shared" si="2"/>
        <v>0</v>
      </c>
      <c r="M39" s="46">
        <f t="shared" si="3"/>
        <v>0</v>
      </c>
      <c r="N39" s="46">
        <f t="shared" si="4"/>
        <v>0</v>
      </c>
    </row>
    <row r="40" spans="1:14" s="26" customFormat="1" ht="22.5" x14ac:dyDescent="0.2">
      <c r="A40" s="33" t="s">
        <v>47</v>
      </c>
      <c r="B40" s="33" t="s">
        <v>49</v>
      </c>
      <c r="C40" s="40" t="s">
        <v>86</v>
      </c>
      <c r="D40" s="33" t="s">
        <v>43</v>
      </c>
      <c r="E40" s="34">
        <v>1700000</v>
      </c>
      <c r="F40" s="34">
        <v>1700000</v>
      </c>
      <c r="G40" s="34">
        <v>0</v>
      </c>
      <c r="H40" s="33">
        <v>1</v>
      </c>
      <c r="I40" s="33">
        <v>1</v>
      </c>
      <c r="J40" s="33"/>
      <c r="K40" s="45">
        <f t="shared" si="1"/>
        <v>0</v>
      </c>
      <c r="L40" s="46">
        <f t="shared" si="2"/>
        <v>0</v>
      </c>
      <c r="M40" s="46">
        <f t="shared" si="3"/>
        <v>0</v>
      </c>
      <c r="N40" s="46">
        <f t="shared" si="4"/>
        <v>0</v>
      </c>
    </row>
    <row r="41" spans="1:14" s="26" customFormat="1" ht="33.75" x14ac:dyDescent="0.2">
      <c r="A41" s="33" t="s">
        <v>47</v>
      </c>
      <c r="B41" s="33" t="s">
        <v>49</v>
      </c>
      <c r="C41" s="40" t="s">
        <v>87</v>
      </c>
      <c r="D41" s="33" t="s">
        <v>43</v>
      </c>
      <c r="E41" s="34">
        <v>1167288</v>
      </c>
      <c r="F41" s="34">
        <v>1167288</v>
      </c>
      <c r="G41" s="34">
        <v>0</v>
      </c>
      <c r="H41" s="33">
        <v>1</v>
      </c>
      <c r="I41" s="33">
        <v>1</v>
      </c>
      <c r="J41" s="33"/>
      <c r="K41" s="45">
        <f t="shared" si="1"/>
        <v>0</v>
      </c>
      <c r="L41" s="46">
        <f t="shared" si="2"/>
        <v>0</v>
      </c>
      <c r="M41" s="46">
        <f t="shared" si="3"/>
        <v>0</v>
      </c>
      <c r="N41" s="46">
        <f t="shared" si="4"/>
        <v>0</v>
      </c>
    </row>
    <row r="42" spans="1:14" s="26" customFormat="1" ht="56.25" x14ac:dyDescent="0.2">
      <c r="A42" s="33" t="s">
        <v>47</v>
      </c>
      <c r="B42" s="33" t="s">
        <v>89</v>
      </c>
      <c r="C42" s="40" t="s">
        <v>88</v>
      </c>
      <c r="D42" s="33" t="s">
        <v>43</v>
      </c>
      <c r="E42" s="34">
        <v>2428919.7599999998</v>
      </c>
      <c r="F42" s="34">
        <v>2428919.7599999998</v>
      </c>
      <c r="G42" s="34">
        <v>2428919.7599999998</v>
      </c>
      <c r="H42" s="33">
        <v>1</v>
      </c>
      <c r="I42" s="33">
        <v>1</v>
      </c>
      <c r="J42" s="33"/>
      <c r="K42" s="45">
        <f t="shared" si="1"/>
        <v>1</v>
      </c>
      <c r="L42" s="46">
        <f t="shared" si="2"/>
        <v>1</v>
      </c>
      <c r="M42" s="46">
        <f t="shared" si="3"/>
        <v>0</v>
      </c>
      <c r="N42" s="46">
        <f t="shared" si="4"/>
        <v>0</v>
      </c>
    </row>
    <row r="43" spans="1:14" s="26" customFormat="1" ht="22.5" x14ac:dyDescent="0.2">
      <c r="A43" s="33" t="s">
        <v>47</v>
      </c>
      <c r="B43" s="33" t="s">
        <v>90</v>
      </c>
      <c r="C43" s="40" t="s">
        <v>91</v>
      </c>
      <c r="D43" s="33" t="s">
        <v>43</v>
      </c>
      <c r="E43" s="34">
        <v>0</v>
      </c>
      <c r="F43" s="34">
        <v>3000000</v>
      </c>
      <c r="G43" s="34">
        <v>0</v>
      </c>
      <c r="H43" s="33">
        <v>1</v>
      </c>
      <c r="I43" s="33">
        <v>1</v>
      </c>
      <c r="J43" s="33"/>
      <c r="K43" s="45" t="e">
        <f t="shared" si="1"/>
        <v>#DIV/0!</v>
      </c>
      <c r="L43" s="46">
        <f t="shared" si="2"/>
        <v>0</v>
      </c>
      <c r="M43" s="46">
        <f t="shared" si="3"/>
        <v>0</v>
      </c>
      <c r="N43" s="46">
        <f t="shared" si="4"/>
        <v>0</v>
      </c>
    </row>
    <row r="44" spans="1:14" s="26" customFormat="1" ht="33.75" x14ac:dyDescent="0.2">
      <c r="A44" s="33" t="s">
        <v>47</v>
      </c>
      <c r="B44" s="33" t="s">
        <v>51</v>
      </c>
      <c r="C44" s="40" t="s">
        <v>92</v>
      </c>
      <c r="D44" s="33" t="s">
        <v>43</v>
      </c>
      <c r="E44" s="34">
        <v>500000</v>
      </c>
      <c r="F44" s="34">
        <v>400000</v>
      </c>
      <c r="G44" s="34">
        <v>0</v>
      </c>
      <c r="H44" s="33">
        <v>1</v>
      </c>
      <c r="I44" s="33">
        <v>1</v>
      </c>
      <c r="J44" s="33"/>
      <c r="K44" s="45">
        <f t="shared" si="1"/>
        <v>0</v>
      </c>
      <c r="L44" s="46">
        <f t="shared" si="2"/>
        <v>0</v>
      </c>
      <c r="M44" s="46">
        <f t="shared" si="3"/>
        <v>0</v>
      </c>
      <c r="N44" s="46">
        <f t="shared" si="4"/>
        <v>0</v>
      </c>
    </row>
    <row r="45" spans="1:14" s="26" customFormat="1" ht="45" x14ac:dyDescent="0.2">
      <c r="A45" s="33" t="s">
        <v>47</v>
      </c>
      <c r="B45" s="33" t="s">
        <v>51</v>
      </c>
      <c r="C45" s="40" t="s">
        <v>93</v>
      </c>
      <c r="D45" s="33" t="s">
        <v>43</v>
      </c>
      <c r="E45" s="34">
        <v>0</v>
      </c>
      <c r="F45" s="34">
        <v>1160988.4099999999</v>
      </c>
      <c r="G45" s="34">
        <v>0</v>
      </c>
      <c r="H45" s="33">
        <v>1</v>
      </c>
      <c r="I45" s="33">
        <v>1</v>
      </c>
      <c r="J45" s="33"/>
      <c r="K45" s="45" t="e">
        <f t="shared" si="1"/>
        <v>#DIV/0!</v>
      </c>
      <c r="L45" s="46">
        <f t="shared" si="2"/>
        <v>0</v>
      </c>
      <c r="M45" s="46">
        <f t="shared" si="3"/>
        <v>0</v>
      </c>
      <c r="N45" s="46">
        <f t="shared" si="4"/>
        <v>0</v>
      </c>
    </row>
    <row r="46" spans="1:14" s="26" customFormat="1" ht="67.5" x14ac:dyDescent="0.2">
      <c r="A46" s="33" t="s">
        <v>47</v>
      </c>
      <c r="B46" s="33" t="s">
        <v>50</v>
      </c>
      <c r="C46" s="40" t="s">
        <v>94</v>
      </c>
      <c r="D46" s="33" t="s">
        <v>43</v>
      </c>
      <c r="E46" s="34">
        <v>0</v>
      </c>
      <c r="F46" s="34">
        <v>4092885.9</v>
      </c>
      <c r="G46" s="34">
        <v>0</v>
      </c>
      <c r="H46" s="33">
        <v>1</v>
      </c>
      <c r="I46" s="33">
        <v>1</v>
      </c>
      <c r="J46" s="33"/>
      <c r="K46" s="45" t="e">
        <f t="shared" si="1"/>
        <v>#DIV/0!</v>
      </c>
      <c r="L46" s="46">
        <f t="shared" si="2"/>
        <v>0</v>
      </c>
      <c r="M46" s="46">
        <f t="shared" si="3"/>
        <v>0</v>
      </c>
      <c r="N46" s="46">
        <f t="shared" si="4"/>
        <v>0</v>
      </c>
    </row>
    <row r="47" spans="1:14" s="26" customFormat="1" ht="45" x14ac:dyDescent="0.2">
      <c r="A47" s="33" t="s">
        <v>47</v>
      </c>
      <c r="B47" s="33" t="s">
        <v>89</v>
      </c>
      <c r="C47" s="40" t="s">
        <v>95</v>
      </c>
      <c r="D47" s="33" t="s">
        <v>43</v>
      </c>
      <c r="E47" s="34">
        <v>0</v>
      </c>
      <c r="F47" s="34">
        <v>10643663.51</v>
      </c>
      <c r="G47" s="34">
        <v>0</v>
      </c>
      <c r="H47" s="33">
        <v>1</v>
      </c>
      <c r="I47" s="33">
        <v>1</v>
      </c>
      <c r="J47" s="33"/>
      <c r="K47" s="45" t="e">
        <f t="shared" si="1"/>
        <v>#DIV/0!</v>
      </c>
      <c r="L47" s="46">
        <f t="shared" si="2"/>
        <v>0</v>
      </c>
      <c r="M47" s="46">
        <f t="shared" si="3"/>
        <v>0</v>
      </c>
      <c r="N47" s="46">
        <f t="shared" si="4"/>
        <v>0</v>
      </c>
    </row>
    <row r="48" spans="1:14" s="26" customFormat="1" ht="45" x14ac:dyDescent="0.2">
      <c r="A48" s="33" t="s">
        <v>47</v>
      </c>
      <c r="B48" s="33" t="s">
        <v>49</v>
      </c>
      <c r="C48" s="40" t="s">
        <v>96</v>
      </c>
      <c r="D48" s="33" t="s">
        <v>43</v>
      </c>
      <c r="E48" s="34">
        <v>1885646.91</v>
      </c>
      <c r="F48" s="34">
        <v>1970949.14</v>
      </c>
      <c r="G48" s="34">
        <v>0</v>
      </c>
      <c r="H48" s="33">
        <v>1</v>
      </c>
      <c r="I48" s="33">
        <v>1</v>
      </c>
      <c r="J48" s="33"/>
      <c r="K48" s="45">
        <f t="shared" si="1"/>
        <v>0</v>
      </c>
      <c r="L48" s="46">
        <f t="shared" si="2"/>
        <v>0</v>
      </c>
      <c r="M48" s="46">
        <f t="shared" si="3"/>
        <v>0</v>
      </c>
      <c r="N48" s="46">
        <f t="shared" si="4"/>
        <v>0</v>
      </c>
    </row>
    <row r="49" spans="1:14" s="26" customFormat="1" ht="22.5" x14ac:dyDescent="0.2">
      <c r="A49" s="33" t="s">
        <v>47</v>
      </c>
      <c r="B49" s="33" t="s">
        <v>49</v>
      </c>
      <c r="C49" s="40" t="s">
        <v>97</v>
      </c>
      <c r="D49" s="33" t="s">
        <v>43</v>
      </c>
      <c r="E49" s="34">
        <v>0</v>
      </c>
      <c r="F49" s="34">
        <v>900000</v>
      </c>
      <c r="G49" s="34">
        <v>0</v>
      </c>
      <c r="H49" s="33">
        <v>1</v>
      </c>
      <c r="I49" s="33">
        <v>1</v>
      </c>
      <c r="J49" s="33"/>
      <c r="K49" s="45" t="e">
        <f t="shared" si="1"/>
        <v>#DIV/0!</v>
      </c>
      <c r="L49" s="46">
        <f t="shared" si="2"/>
        <v>0</v>
      </c>
      <c r="M49" s="46">
        <f t="shared" si="3"/>
        <v>0</v>
      </c>
      <c r="N49" s="46">
        <f t="shared" si="4"/>
        <v>0</v>
      </c>
    </row>
    <row r="50" spans="1:14" s="26" customFormat="1" ht="45" x14ac:dyDescent="0.2">
      <c r="A50" s="33" t="s">
        <v>47</v>
      </c>
      <c r="B50" s="33" t="s">
        <v>49</v>
      </c>
      <c r="C50" s="40" t="s">
        <v>98</v>
      </c>
      <c r="D50" s="33" t="s">
        <v>43</v>
      </c>
      <c r="E50" s="34">
        <v>0</v>
      </c>
      <c r="F50" s="34">
        <v>851413.51</v>
      </c>
      <c r="G50" s="34">
        <v>0</v>
      </c>
      <c r="H50" s="33">
        <v>1</v>
      </c>
      <c r="I50" s="33">
        <v>1</v>
      </c>
      <c r="J50" s="33"/>
      <c r="K50" s="45" t="e">
        <f t="shared" si="1"/>
        <v>#DIV/0!</v>
      </c>
      <c r="L50" s="46">
        <f t="shared" si="2"/>
        <v>0</v>
      </c>
      <c r="M50" s="46">
        <f t="shared" si="3"/>
        <v>0</v>
      </c>
      <c r="N50" s="46">
        <f t="shared" si="4"/>
        <v>0</v>
      </c>
    </row>
    <row r="51" spans="1:14" s="26" customFormat="1" x14ac:dyDescent="0.2">
      <c r="A51" s="33" t="s">
        <v>47</v>
      </c>
      <c r="B51" s="33" t="s">
        <v>49</v>
      </c>
      <c r="C51" s="40" t="s">
        <v>99</v>
      </c>
      <c r="D51" s="33" t="s">
        <v>43</v>
      </c>
      <c r="E51" s="34">
        <v>0</v>
      </c>
      <c r="F51" s="34">
        <v>4302897.4000000004</v>
      </c>
      <c r="G51" s="34">
        <v>0</v>
      </c>
      <c r="H51" s="33">
        <v>1</v>
      </c>
      <c r="I51" s="33">
        <v>1</v>
      </c>
      <c r="J51" s="33"/>
      <c r="K51" s="45" t="e">
        <f t="shared" si="1"/>
        <v>#DIV/0!</v>
      </c>
      <c r="L51" s="46">
        <f t="shared" si="2"/>
        <v>0</v>
      </c>
      <c r="M51" s="46">
        <f t="shared" si="3"/>
        <v>0</v>
      </c>
      <c r="N51" s="46">
        <f t="shared" si="4"/>
        <v>0</v>
      </c>
    </row>
    <row r="52" spans="1:14" s="26" customFormat="1" ht="45" x14ac:dyDescent="0.2">
      <c r="A52" s="33" t="s">
        <v>47</v>
      </c>
      <c r="B52" s="33" t="s">
        <v>49</v>
      </c>
      <c r="C52" s="40" t="s">
        <v>100</v>
      </c>
      <c r="D52" s="33" t="s">
        <v>43</v>
      </c>
      <c r="E52" s="34">
        <v>0</v>
      </c>
      <c r="F52" s="34">
        <v>1800000</v>
      </c>
      <c r="G52" s="34">
        <v>0</v>
      </c>
      <c r="H52" s="33">
        <v>1</v>
      </c>
      <c r="I52" s="33">
        <v>1</v>
      </c>
      <c r="J52" s="33"/>
      <c r="K52" s="45" t="e">
        <f t="shared" si="1"/>
        <v>#DIV/0!</v>
      </c>
      <c r="L52" s="46">
        <f t="shared" si="2"/>
        <v>0</v>
      </c>
      <c r="M52" s="46">
        <f t="shared" si="3"/>
        <v>0</v>
      </c>
      <c r="N52" s="46">
        <f t="shared" si="4"/>
        <v>0</v>
      </c>
    </row>
    <row r="53" spans="1:14" s="26" customFormat="1" ht="22.5" x14ac:dyDescent="0.2">
      <c r="A53" s="33" t="s">
        <v>47</v>
      </c>
      <c r="B53" s="33" t="s">
        <v>49</v>
      </c>
      <c r="C53" s="40" t="s">
        <v>101</v>
      </c>
      <c r="D53" s="33" t="s">
        <v>43</v>
      </c>
      <c r="E53" s="34">
        <v>0</v>
      </c>
      <c r="F53" s="34">
        <v>1393125.69</v>
      </c>
      <c r="G53" s="34">
        <v>0</v>
      </c>
      <c r="H53" s="33">
        <v>1</v>
      </c>
      <c r="I53" s="33">
        <v>1</v>
      </c>
      <c r="J53" s="33"/>
      <c r="K53" s="45" t="e">
        <f t="shared" si="1"/>
        <v>#DIV/0!</v>
      </c>
      <c r="L53" s="46">
        <f t="shared" si="2"/>
        <v>0</v>
      </c>
      <c r="M53" s="46">
        <f t="shared" si="3"/>
        <v>0</v>
      </c>
      <c r="N53" s="46">
        <f t="shared" si="4"/>
        <v>0</v>
      </c>
    </row>
    <row r="54" spans="1:14" s="26" customFormat="1" ht="22.5" x14ac:dyDescent="0.2">
      <c r="A54" s="33" t="s">
        <v>47</v>
      </c>
      <c r="B54" s="33" t="s">
        <v>49</v>
      </c>
      <c r="C54" s="40" t="s">
        <v>102</v>
      </c>
      <c r="D54" s="33" t="s">
        <v>43</v>
      </c>
      <c r="E54" s="34">
        <v>0</v>
      </c>
      <c r="F54" s="34">
        <v>4500000</v>
      </c>
      <c r="G54" s="34">
        <v>0</v>
      </c>
      <c r="H54" s="33">
        <v>1</v>
      </c>
      <c r="I54" s="33">
        <v>1</v>
      </c>
      <c r="J54" s="33"/>
      <c r="K54" s="45" t="e">
        <f t="shared" si="1"/>
        <v>#DIV/0!</v>
      </c>
      <c r="L54" s="46">
        <f t="shared" si="2"/>
        <v>0</v>
      </c>
      <c r="M54" s="46">
        <f t="shared" si="3"/>
        <v>0</v>
      </c>
      <c r="N54" s="46">
        <f t="shared" si="4"/>
        <v>0</v>
      </c>
    </row>
    <row r="55" spans="1:14" s="26" customFormat="1" ht="22.5" x14ac:dyDescent="0.2">
      <c r="A55" s="33" t="s">
        <v>47</v>
      </c>
      <c r="B55" s="33" t="s">
        <v>49</v>
      </c>
      <c r="C55" s="40" t="s">
        <v>103</v>
      </c>
      <c r="D55" s="33" t="s">
        <v>43</v>
      </c>
      <c r="E55" s="34">
        <v>0</v>
      </c>
      <c r="F55" s="34">
        <v>1000000</v>
      </c>
      <c r="G55" s="34">
        <v>0</v>
      </c>
      <c r="H55" s="33">
        <v>1</v>
      </c>
      <c r="I55" s="33">
        <v>1</v>
      </c>
      <c r="J55" s="33"/>
      <c r="K55" s="45" t="e">
        <f t="shared" si="1"/>
        <v>#DIV/0!</v>
      </c>
      <c r="L55" s="46">
        <f t="shared" si="2"/>
        <v>0</v>
      </c>
      <c r="M55" s="46">
        <f t="shared" si="3"/>
        <v>0</v>
      </c>
      <c r="N55" s="46">
        <f t="shared" si="4"/>
        <v>0</v>
      </c>
    </row>
    <row r="57" spans="1:14" s="26" customFormat="1" x14ac:dyDescent="0.2">
      <c r="C57" s="29"/>
      <c r="E57" s="27"/>
      <c r="F57" s="27"/>
      <c r="G57" s="27"/>
      <c r="K57" s="28"/>
      <c r="L57" s="28"/>
      <c r="M57" s="28"/>
      <c r="N57" s="28"/>
    </row>
    <row r="59" spans="1:14" s="26" customFormat="1" x14ac:dyDescent="0.2">
      <c r="E59" s="27"/>
      <c r="F59" s="27"/>
      <c r="G59" s="27"/>
      <c r="K59" s="28"/>
      <c r="L59" s="28"/>
      <c r="M59" s="28"/>
      <c r="N59" s="28"/>
    </row>
  </sheetData>
  <sheetProtection formatCells="0" formatColumns="0" formatRows="0" insertRows="0" deleteRows="0" autoFilter="0"/>
  <mergeCells count="1">
    <mergeCell ref="A1:N1"/>
  </mergeCells>
  <dataValidations disablePrompts="1"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2017-03-30T22:21:48Z</cp:lastPrinted>
  <dcterms:created xsi:type="dcterms:W3CDTF">2014-10-22T05:35:08Z</dcterms:created>
  <dcterms:modified xsi:type="dcterms:W3CDTF">2020-07-29T18:54:55Z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