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<sst xmlns="http://schemas.openxmlformats.org/spreadsheetml/2006/main" count="27" uniqueCount="27">
  <si>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</si>
  <si>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</si>
  <si>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</si>
  <si>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</si>
  <si>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</si>
  <si>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</si>
  <si>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</si>
  <si>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</si>
  <si>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</si>
  <si>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</si>
  <si>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</si>
  <si>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</si>
  <si>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</si>
  <si>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</si>
  <si>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</si>
  <si>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</si>
  <si>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</si>
  <si>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</si>
  <si>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</si>
  <si>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</si>
  <si>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</si>
  <si>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</si>
  <si>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</si>
  <si>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</si>
  <si>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</si>
  <si>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</si>
  <si>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Silao de la Victoria, Gto.
Estado Analítico del Activo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</si>
</sst>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930721515.55999982</v>
      </c>
      <c r="D4" s="13">
        <f>SUM(D6+D15)</f>
        <v>848470912.03999984</v>
      </c>
      <c r="E4" s="13">
        <f>SUM(E6+E15)</f>
        <v>788369144.28999996</v>
      </c>
      <c r="F4" s="13">
        <f>SUM(F6+F15)</f>
        <v>990823283.30999994</v>
      </c>
      <c r="G4" s="13">
        <f>SUM(G6+G15)</f>
        <v>60101767.749999955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52804046.909999996</v>
      </c>
      <c r="D6" s="13">
        <f>SUM(D7:D13)</f>
        <v>819394695.77999985</v>
      </c>
      <c r="E6" s="13">
        <f>SUM(E7:E13)</f>
        <v>788369144.28999996</v>
      </c>
      <c r="F6" s="13">
        <f>SUM(F7:F13)</f>
        <v>83829598.399999931</v>
      </c>
      <c r="G6" s="18">
        <f>SUM(G7:G13)</f>
        <v>31025551.489999935</v>
      </c>
    </row>
    <row r="7" spans="1:7" x14ac:dyDescent="0.2">
      <c r="A7" s="3">
        <v>1110</v>
      </c>
      <c r="B7" s="7" t="s">
        <v>9</v>
      </c>
      <c r="C7" s="18">
        <v>31175535.16</v>
      </c>
      <c r="D7" s="18">
        <v>562732625.90999997</v>
      </c>
      <c r="E7" s="18">
        <v>523714828.00999999</v>
      </c>
      <c r="F7" s="18">
        <f>C7+D7-E7</f>
        <v>70193333.059999943</v>
      </c>
      <c r="G7" s="18">
        <f t="shared" ref="G7:G13" si="0">F7-C7</f>
        <v>39017797.899999946</v>
      </c>
    </row>
    <row r="8" spans="1:7" x14ac:dyDescent="0.2">
      <c r="A8" s="3">
        <v>1120</v>
      </c>
      <c r="B8" s="7" t="s">
        <v>10</v>
      </c>
      <c r="C8" s="18">
        <v>725259.4</v>
      </c>
      <c r="D8" s="18">
        <v>254824549.44</v>
      </c>
      <c r="E8" s="18">
        <v>247113280.36000001</v>
      </c>
      <c r="F8" s="18">
        <f t="shared" ref="F8:F13" si="1">C8+D8-E8</f>
        <v>8436528.4799999893</v>
      </c>
      <c r="G8" s="18">
        <f t="shared" si="0"/>
        <v>7711269.0799999889</v>
      </c>
    </row>
    <row r="9" spans="1:7" x14ac:dyDescent="0.2">
      <c r="A9" s="3">
        <v>1130</v>
      </c>
      <c r="B9" s="7" t="s">
        <v>11</v>
      </c>
      <c r="C9" s="18">
        <v>20402984.52</v>
      </c>
      <c r="D9" s="18">
        <v>1566380.43</v>
      </c>
      <c r="E9" s="18">
        <v>17541035.920000002</v>
      </c>
      <c r="F9" s="18">
        <f t="shared" si="1"/>
        <v>4428329.0299999975</v>
      </c>
      <c r="G9" s="18">
        <f t="shared" si="0"/>
        <v>-15974655.490000002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500267.83</v>
      </c>
      <c r="D13" s="18">
        <v>271140</v>
      </c>
      <c r="E13" s="18">
        <v>0</v>
      </c>
      <c r="F13" s="18">
        <f t="shared" si="1"/>
        <v>771407.83000000007</v>
      </c>
      <c r="G13" s="18">
        <f t="shared" si="0"/>
        <v>271140.00000000006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877917468.64999986</v>
      </c>
      <c r="D15" s="13">
        <f>SUM(D16:D24)</f>
        <v>29076216.260000002</v>
      </c>
      <c r="E15" s="13">
        <f>SUM(E16:E24)</f>
        <v>0</v>
      </c>
      <c r="F15" s="13">
        <f>SUM(F16:F24)</f>
        <v>906993684.90999997</v>
      </c>
      <c r="G15" s="13">
        <f>SUM(G16:G24)</f>
        <v>29076216.26000002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800176793.25</v>
      </c>
      <c r="D18" s="19">
        <v>28498491.48</v>
      </c>
      <c r="E18" s="19">
        <v>0</v>
      </c>
      <c r="F18" s="19">
        <f t="shared" si="3"/>
        <v>828675284.73000002</v>
      </c>
      <c r="G18" s="19">
        <f t="shared" si="2"/>
        <v>28498491.480000019</v>
      </c>
    </row>
    <row r="19" spans="1:7" x14ac:dyDescent="0.2">
      <c r="A19" s="3">
        <v>1240</v>
      </c>
      <c r="B19" s="7" t="s">
        <v>18</v>
      </c>
      <c r="C19" s="18">
        <v>108097274.8</v>
      </c>
      <c r="D19" s="18">
        <v>577724.78</v>
      </c>
      <c r="E19" s="18">
        <v>0</v>
      </c>
      <c r="F19" s="18">
        <f t="shared" si="3"/>
        <v>108674999.58</v>
      </c>
      <c r="G19" s="18">
        <f t="shared" si="2"/>
        <v>577724.78000000119</v>
      </c>
    </row>
    <row r="20" spans="1:7" x14ac:dyDescent="0.2">
      <c r="A20" s="3">
        <v>1250</v>
      </c>
      <c r="B20" s="7" t="s">
        <v>19</v>
      </c>
      <c r="C20" s="18">
        <v>5780110.4199999999</v>
      </c>
      <c r="D20" s="18">
        <v>0</v>
      </c>
      <c r="E20" s="18">
        <v>0</v>
      </c>
      <c r="F20" s="18">
        <f t="shared" si="3"/>
        <v>5780110.4199999999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-37586699.079999998</v>
      </c>
      <c r="D21" s="18">
        <v>0</v>
      </c>
      <c r="E21" s="18">
        <v>0</v>
      </c>
      <c r="F21" s="18">
        <f t="shared" si="3"/>
        <v>-37586699.079999998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1449989.26</v>
      </c>
      <c r="D22" s="18">
        <v>0</v>
      </c>
      <c r="E22" s="18">
        <v>0</v>
      </c>
      <c r="F22" s="18">
        <f t="shared" si="3"/>
        <v>1449989.26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2020-04-30T19:38:53Z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