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2020\2do Trimestre 2020\0 GENERACION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<sst xmlns="http://schemas.openxmlformats.org/spreadsheetml/2006/main" count="45" uniqueCount="37">
  <si>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</si>
  <si>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</si>
  <si>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</si>
  <si>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</si>
  <si>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</si>
  <si>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</si>
  <si>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</si>
  <si>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</si>
  <si>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</si>
  <si>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</si>
  <si>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</si>
  <si>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</si>
  <si>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</si>
  <si>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</si>
  <si>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</si>
  <si>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</si>
  <si>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</si>
  <si>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</si>
  <si>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</si>
  <si>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</si>
  <si>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</si>
  <si>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</si>
  <si>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</si>
  <si>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</si>
  <si>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</si>
  <si>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</si>
  <si>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</si>
  <si>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</si>
  <si>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</si>
  <si>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</si>
  <si>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</si>
  <si>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</si>
  <si>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</si>
  <si>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</si>
  <si>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</si>
  <si>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</si>
  <si>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Silao de la Victoria
Flujo de Fondos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</si>
</sst>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C14" workbookViewId="0">
      <selection activeCell="G26" sqref="G2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594106494.12</v>
      </c>
      <c r="D3" s="3">
        <f t="shared" ref="D3:E3" si="0">SUM(D4:D13)</f>
        <v>368576529.34000003</v>
      </c>
      <c r="E3" s="4">
        <f t="shared" si="0"/>
        <v>368576529.34000003</v>
      </c>
    </row>
    <row r="4" spans="1:5" x14ac:dyDescent="0.2">
      <c r="A4" s="5"/>
      <c r="B4" s="14" t="s">
        <v>1</v>
      </c>
      <c r="C4" s="6">
        <v>134407348</v>
      </c>
      <c r="D4" s="6">
        <v>96012101.099999994</v>
      </c>
      <c r="E4" s="7">
        <v>96012101.099999994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36613</v>
      </c>
      <c r="D6" s="6">
        <v>3960.42</v>
      </c>
      <c r="E6" s="7">
        <v>3960.42</v>
      </c>
    </row>
    <row r="7" spans="1:5" x14ac:dyDescent="0.2">
      <c r="A7" s="5"/>
      <c r="B7" s="14" t="s">
        <v>4</v>
      </c>
      <c r="C7" s="6">
        <v>24947117.699999999</v>
      </c>
      <c r="D7" s="6">
        <v>9134476.6999999993</v>
      </c>
      <c r="E7" s="7">
        <v>9134476.6999999993</v>
      </c>
    </row>
    <row r="8" spans="1:5" x14ac:dyDescent="0.2">
      <c r="A8" s="5"/>
      <c r="B8" s="14" t="s">
        <v>5</v>
      </c>
      <c r="C8" s="6">
        <v>4637432.42</v>
      </c>
      <c r="D8" s="6">
        <v>733348.73</v>
      </c>
      <c r="E8" s="7">
        <v>733348.73</v>
      </c>
    </row>
    <row r="9" spans="1:5" x14ac:dyDescent="0.2">
      <c r="A9" s="5"/>
      <c r="B9" s="14" t="s">
        <v>6</v>
      </c>
      <c r="C9" s="6">
        <v>6784310</v>
      </c>
      <c r="D9" s="6">
        <v>2248414.84</v>
      </c>
      <c r="E9" s="7">
        <v>2248414.84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423293673</v>
      </c>
      <c r="D11" s="6">
        <v>260444227.55000001</v>
      </c>
      <c r="E11" s="7">
        <v>260444227.55000001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594106494.12</v>
      </c>
      <c r="D14" s="9">
        <f t="shared" ref="D14:E14" si="1">SUM(D15:D23)</f>
        <v>314928707.44999999</v>
      </c>
      <c r="E14" s="10">
        <f t="shared" si="1"/>
        <v>299347790.03999996</v>
      </c>
    </row>
    <row r="15" spans="1:5" x14ac:dyDescent="0.2">
      <c r="A15" s="5"/>
      <c r="B15" s="14" t="s">
        <v>12</v>
      </c>
      <c r="C15" s="6">
        <v>252264591.40000001</v>
      </c>
      <c r="D15" s="6">
        <v>130721717.04000001</v>
      </c>
      <c r="E15" s="7">
        <v>130589213.98999999</v>
      </c>
    </row>
    <row r="16" spans="1:5" x14ac:dyDescent="0.2">
      <c r="A16" s="5"/>
      <c r="B16" s="14" t="s">
        <v>13</v>
      </c>
      <c r="C16" s="6">
        <v>49215511</v>
      </c>
      <c r="D16" s="6">
        <v>33763372.640000001</v>
      </c>
      <c r="E16" s="7">
        <v>26762864.140000001</v>
      </c>
    </row>
    <row r="17" spans="1:5" x14ac:dyDescent="0.2">
      <c r="A17" s="5"/>
      <c r="B17" s="14" t="s">
        <v>14</v>
      </c>
      <c r="C17" s="6">
        <v>119684490.06999999</v>
      </c>
      <c r="D17" s="6">
        <v>71717174.25</v>
      </c>
      <c r="E17" s="7">
        <v>63300889.049999997</v>
      </c>
    </row>
    <row r="18" spans="1:5" x14ac:dyDescent="0.2">
      <c r="A18" s="5"/>
      <c r="B18" s="14" t="s">
        <v>9</v>
      </c>
      <c r="C18" s="6">
        <v>43573527.450000003</v>
      </c>
      <c r="D18" s="6">
        <v>26743832.239999998</v>
      </c>
      <c r="E18" s="7">
        <v>26884211.579999998</v>
      </c>
    </row>
    <row r="19" spans="1:5" x14ac:dyDescent="0.2">
      <c r="A19" s="5"/>
      <c r="B19" s="14" t="s">
        <v>15</v>
      </c>
      <c r="C19" s="6">
        <v>1257500</v>
      </c>
      <c r="D19" s="6">
        <v>2298655.91</v>
      </c>
      <c r="E19" s="7">
        <v>2126655.91</v>
      </c>
    </row>
    <row r="20" spans="1:5" x14ac:dyDescent="0.2">
      <c r="A20" s="5"/>
      <c r="B20" s="14" t="s">
        <v>16</v>
      </c>
      <c r="C20" s="6">
        <v>85871662</v>
      </c>
      <c r="D20" s="6">
        <v>31161457.300000001</v>
      </c>
      <c r="E20" s="7">
        <v>31161457.300000001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5650000</v>
      </c>
      <c r="D22" s="6">
        <v>656000</v>
      </c>
      <c r="E22" s="7">
        <v>656000</v>
      </c>
    </row>
    <row r="23" spans="1:5" x14ac:dyDescent="0.2">
      <c r="A23" s="5"/>
      <c r="B23" s="14" t="s">
        <v>19</v>
      </c>
      <c r="C23" s="6">
        <v>36589212.200000003</v>
      </c>
      <c r="D23" s="6">
        <v>17866498.07</v>
      </c>
      <c r="E23" s="7">
        <v>17866498.07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53647821.890000045</v>
      </c>
      <c r="E24" s="13">
        <f>E3-E14</f>
        <v>69228739.300000072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17187971.199999999</v>
      </c>
      <c r="E28" s="21">
        <f>SUM(E29:E35)</f>
        <v>30437235.729999997</v>
      </c>
    </row>
    <row r="29" spans="1:5" x14ac:dyDescent="0.2">
      <c r="A29" s="5"/>
      <c r="B29" s="14" t="s">
        <v>26</v>
      </c>
      <c r="C29" s="22">
        <v>0</v>
      </c>
      <c r="D29" s="22">
        <v>25140775.359999999</v>
      </c>
      <c r="E29" s="23">
        <v>34958227.479999997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-7852240.6600000001</v>
      </c>
      <c r="E33" s="23">
        <v>-4420428.25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-100563.5</v>
      </c>
      <c r="E35" s="23">
        <v>-100563.5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36459850.689999998</v>
      </c>
      <c r="E36" s="25">
        <f>SUM(E37:E39)</f>
        <v>38791503.57</v>
      </c>
    </row>
    <row r="37" spans="1:5" x14ac:dyDescent="0.2">
      <c r="A37" s="5"/>
      <c r="B37" s="14" t="s">
        <v>30</v>
      </c>
      <c r="C37" s="22">
        <v>0</v>
      </c>
      <c r="D37" s="22">
        <v>36982532.119999997</v>
      </c>
      <c r="E37" s="23">
        <v>39314185</v>
      </c>
    </row>
    <row r="38" spans="1:5" x14ac:dyDescent="0.2">
      <c r="B38" s="1" t="s">
        <v>31</v>
      </c>
      <c r="C38" s="22">
        <v>0</v>
      </c>
      <c r="D38" s="22">
        <v>-522681.43</v>
      </c>
      <c r="E38" s="23">
        <v>-522681.43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53647821.890000001</v>
      </c>
      <c r="E40" s="13">
        <f>E28+E36</f>
        <v>69228739.299999997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2020-07-30T15:23:39Z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