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2do Trimestre 2020\0 GENERACION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2" i="1"/>
  <c r="I30" i="1"/>
  <c r="I29" i="1"/>
  <c r="I27" i="1"/>
  <c r="I25" i="1"/>
  <c r="I24" i="1"/>
  <c r="I23" i="1" s="1"/>
  <c r="I21" i="1"/>
  <c r="I20" i="1"/>
  <c r="I16" i="1"/>
  <c r="I14" i="1"/>
  <c r="I12" i="1"/>
  <c r="I11" i="1"/>
  <c r="I9" i="1"/>
  <c r="F35" i="1"/>
  <c r="F34" i="1"/>
  <c r="F33" i="1"/>
  <c r="I33" i="1" s="1"/>
  <c r="F32" i="1"/>
  <c r="F30" i="1"/>
  <c r="F29" i="1"/>
  <c r="F28" i="1"/>
  <c r="I28" i="1" s="1"/>
  <c r="I26" i="1" s="1"/>
  <c r="F27" i="1"/>
  <c r="F25" i="1"/>
  <c r="F24" i="1"/>
  <c r="F23" i="1" s="1"/>
  <c r="F22" i="1"/>
  <c r="I22" i="1" s="1"/>
  <c r="F21" i="1"/>
  <c r="F20" i="1"/>
  <c r="F18" i="1"/>
  <c r="I18" i="1" s="1"/>
  <c r="F17" i="1"/>
  <c r="I17" i="1" s="1"/>
  <c r="F16" i="1"/>
  <c r="F15" i="1"/>
  <c r="I15" i="1" s="1"/>
  <c r="F14" i="1"/>
  <c r="F13" i="1"/>
  <c r="I13" i="1" s="1"/>
  <c r="F12" i="1"/>
  <c r="F11" i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D37" i="1"/>
  <c r="I10" i="1"/>
  <c r="H37" i="1"/>
  <c r="G37" i="1"/>
  <c r="I31" i="1"/>
  <c r="F10" i="1"/>
  <c r="I19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<sst xmlns="http://schemas.openxmlformats.org/spreadsheetml/2006/main" count="65" uniqueCount="65">
  <si>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</si>
  <si>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</si>
  <si>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</si>
  <si>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</si>
  <si>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</si>
  <si>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</si>
  <si>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</si>
  <si>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</si>
  <si>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</si>
  <si>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</si>
  <si>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</si>
  <si>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</si>
  <si>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</si>
  <si>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</si>
  <si>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</si>
  <si>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</si>
  <si>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</si>
  <si>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</si>
  <si>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</si>
  <si>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</si>
  <si>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</si>
  <si>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</si>
  <si>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</si>
  <si>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</si>
  <si>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</si>
  <si>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</si>
  <si>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</si>
  <si>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</si>
  <si>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</si>
  <si>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</si>
  <si>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</si>
  <si>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</si>
  <si>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</si>
  <si>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</si>
  <si>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</si>
  <si>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</si>
  <si>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</si>
  <si>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</si>
  <si>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</si>
  <si>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</si>
  <si>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</si>
  <si>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</si>
  <si>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</si>
  <si>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</si>
  <si>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</si>
  <si>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</si>
  <si>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</si>
  <si>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</si>
  <si>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</si>
  <si>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</si>
  <si>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</si>
  <si>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</si>
  <si>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</si>
  <si>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</si>
  <si>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</si>
  <si>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</si>
  <si>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</si>
  <si>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</si>
  <si>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</si>
  <si>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</si>
  <si>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</si>
  <si>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</si>
  <si>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</si>
  <si>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</si>
  <si>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Silao de la Victoria
Gasto por Categoría Programática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</si>
</sst>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activeCell="A37" sqref="A3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15090011.6</v>
      </c>
      <c r="F7" s="18">
        <f t="shared" ref="F7:I7" si="0">SUM(F8:F9)</f>
        <v>15090011.6</v>
      </c>
      <c r="G7" s="18">
        <f t="shared" si="0"/>
        <v>2181021.31</v>
      </c>
      <c r="H7" s="18">
        <f t="shared" si="0"/>
        <v>0</v>
      </c>
      <c r="I7" s="18">
        <f t="shared" si="0"/>
        <v>12908990.289999999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15090011.6</v>
      </c>
      <c r="F8" s="19">
        <f>D8+E8</f>
        <v>15090011.6</v>
      </c>
      <c r="G8" s="19">
        <v>2181021.31</v>
      </c>
      <c r="H8" s="19">
        <v>0</v>
      </c>
      <c r="I8" s="19">
        <f>F8-G8</f>
        <v>12908990.289999999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588899971.35000002</v>
      </c>
      <c r="E10" s="18">
        <f>SUM(E11:E18)</f>
        <v>149114028.28</v>
      </c>
      <c r="F10" s="18">
        <f t="shared" ref="F10:I10" si="1">SUM(F11:F18)</f>
        <v>738013999.63</v>
      </c>
      <c r="G10" s="18">
        <f t="shared" si="1"/>
        <v>311013709.63</v>
      </c>
      <c r="H10" s="18">
        <f t="shared" si="1"/>
        <v>297623639.74000001</v>
      </c>
      <c r="I10" s="18">
        <f t="shared" si="1"/>
        <v>427000290.00000006</v>
      </c>
    </row>
    <row r="11" spans="1:9" x14ac:dyDescent="0.2">
      <c r="A11" s="27" t="s">
        <v>46</v>
      </c>
      <c r="B11" s="9"/>
      <c r="C11" s="3" t="s">
        <v>4</v>
      </c>
      <c r="D11" s="19">
        <v>465879507.91000003</v>
      </c>
      <c r="E11" s="19">
        <v>83314469.150000006</v>
      </c>
      <c r="F11" s="19">
        <f t="shared" ref="F11:F18" si="2">D11+E11</f>
        <v>549193977.06000006</v>
      </c>
      <c r="G11" s="19">
        <v>266027903.63999999</v>
      </c>
      <c r="H11" s="19">
        <v>253226881.53999999</v>
      </c>
      <c r="I11" s="19">
        <f t="shared" ref="I11:I18" si="3">F11-G11</f>
        <v>283166073.42000008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1215635.44</v>
      </c>
      <c r="E13" s="19">
        <v>91137.08</v>
      </c>
      <c r="F13" s="19">
        <f t="shared" si="2"/>
        <v>1306772.52</v>
      </c>
      <c r="G13" s="19">
        <v>262961.77</v>
      </c>
      <c r="H13" s="19">
        <v>258107.02</v>
      </c>
      <c r="I13" s="19">
        <f t="shared" si="3"/>
        <v>1043810.75</v>
      </c>
    </row>
    <row r="14" spans="1:9" x14ac:dyDescent="0.2">
      <c r="A14" s="27" t="s">
        <v>42</v>
      </c>
      <c r="B14" s="9"/>
      <c r="C14" s="3" t="s">
        <v>7</v>
      </c>
      <c r="D14" s="19">
        <v>6025723.1799999997</v>
      </c>
      <c r="E14" s="19">
        <v>1592636.62</v>
      </c>
      <c r="F14" s="19">
        <f t="shared" si="2"/>
        <v>7618359.7999999998</v>
      </c>
      <c r="G14" s="19">
        <v>2937721.73</v>
      </c>
      <c r="H14" s="19">
        <v>2837363.19</v>
      </c>
      <c r="I14" s="19">
        <f t="shared" si="3"/>
        <v>4680638.07</v>
      </c>
    </row>
    <row r="15" spans="1:9" x14ac:dyDescent="0.2">
      <c r="A15" s="27" t="s">
        <v>48</v>
      </c>
      <c r="B15" s="9"/>
      <c r="C15" s="3" t="s">
        <v>8</v>
      </c>
      <c r="D15" s="19">
        <v>10609725</v>
      </c>
      <c r="E15" s="19">
        <v>-744667.64</v>
      </c>
      <c r="F15" s="19">
        <f t="shared" si="2"/>
        <v>9865057.3599999994</v>
      </c>
      <c r="G15" s="19">
        <v>3537461.88</v>
      </c>
      <c r="H15" s="19">
        <v>3444614.11</v>
      </c>
      <c r="I15" s="19">
        <f t="shared" si="3"/>
        <v>6327595.4799999995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105169379.81999999</v>
      </c>
      <c r="E18" s="19">
        <v>64860453.07</v>
      </c>
      <c r="F18" s="19">
        <f t="shared" si="2"/>
        <v>170029832.88999999</v>
      </c>
      <c r="G18" s="19">
        <v>38247660.609999999</v>
      </c>
      <c r="H18" s="19">
        <v>37856673.880000003</v>
      </c>
      <c r="I18" s="19">
        <f t="shared" si="3"/>
        <v>131782172.27999999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5206522.7699999996</v>
      </c>
      <c r="E19" s="18">
        <f>SUM(E20:E22)</f>
        <v>-425523.86</v>
      </c>
      <c r="F19" s="18">
        <f t="shared" ref="F19:I19" si="4">SUM(F20:F22)</f>
        <v>4780998.9099999992</v>
      </c>
      <c r="G19" s="18">
        <f t="shared" si="4"/>
        <v>1733976.51</v>
      </c>
      <c r="H19" s="18">
        <f t="shared" si="4"/>
        <v>1724150.3</v>
      </c>
      <c r="I19" s="18">
        <f t="shared" si="4"/>
        <v>3047022.3999999994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5206522.7699999996</v>
      </c>
      <c r="E21" s="19">
        <v>-425523.86</v>
      </c>
      <c r="F21" s="19">
        <f t="shared" si="5"/>
        <v>4780998.9099999992</v>
      </c>
      <c r="G21" s="19">
        <v>1733976.51</v>
      </c>
      <c r="H21" s="19">
        <v>1724150.3</v>
      </c>
      <c r="I21" s="19">
        <f t="shared" si="6"/>
        <v>3047022.3999999994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594106494.12</v>
      </c>
      <c r="E37" s="24">
        <f t="shared" ref="E37:I37" si="16">SUM(E7+E10+E19+E23+E26+E31)</f>
        <v>163778516.01999998</v>
      </c>
      <c r="F37" s="24">
        <f t="shared" si="16"/>
        <v>757885010.13999999</v>
      </c>
      <c r="G37" s="24">
        <f t="shared" si="16"/>
        <v>314928707.44999999</v>
      </c>
      <c r="H37" s="24">
        <f t="shared" si="16"/>
        <v>299347790.04000002</v>
      </c>
      <c r="I37" s="24">
        <f t="shared" si="16"/>
        <v>442956302.69000006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2020-07-30T15:29:06Z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