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/>
  <c r="E48" i="2"/>
  <c r="E47" i="2" s="1"/>
  <c r="D48" i="2"/>
  <c r="D47" i="2" s="1"/>
  <c r="E36" i="2"/>
  <c r="E44" i="2" s="1"/>
  <c r="D36" i="2"/>
  <c r="D44" i="2" s="1"/>
  <c r="D57" i="2" l="1"/>
  <c r="E57" i="2"/>
  <c r="E59" i="2" s="1"/>
  <c r="D59" i="2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<sst xmlns="http://schemas.openxmlformats.org/spreadsheetml/2006/main" count="61" uniqueCount="52">
  <si>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</si>
  <si>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</si>
  <si>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</si>
  <si>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</si>
  <si>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</si>
  <si>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</si>
  <si>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</si>
  <si>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</si>
  <si>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</si>
  <si>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</si>
  <si>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</si>
  <si>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</si>
  <si>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</si>
  <si>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</si>
  <si>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</si>
  <si>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</si>
  <si>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</si>
  <si>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</si>
  <si>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</si>
  <si>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</si>
  <si>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</si>
  <si>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</si>
  <si>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</si>
  <si>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</si>
  <si>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</si>
  <si>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</si>
  <si>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</si>
  <si>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</si>
  <si>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</si>
  <si>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</si>
  <si>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</si>
  <si>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</si>
  <si>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</si>
  <si>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</si>
  <si>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</si>
  <si>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</si>
  <si>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</si>
  <si>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</si>
  <si>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</si>
  <si>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</si>
  <si>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</si>
  <si>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</si>
  <si>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</si>
  <si>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</si>
  <si>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</si>
  <si>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</si>
  <si>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</si>
  <si>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</si>
  <si>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</si>
  <si>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</si>
  <si>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</si>
  <si>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Silao de la Victoria, Gto.
Estado de Flujos de Efectivo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</si>
</sst>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zoomScaleNormal="100" workbookViewId="0">
      <selection activeCell="A2" sqref="A2:C2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221761395.75999999</v>
      </c>
      <c r="E5" s="14">
        <f>SUM(E6:E15)</f>
        <v>631137983.84000003</v>
      </c>
    </row>
    <row r="6" spans="1:5" x14ac:dyDescent="0.2">
      <c r="A6" s="26">
        <v>4110</v>
      </c>
      <c r="C6" s="15" t="s">
        <v>3</v>
      </c>
      <c r="D6" s="16">
        <v>90330798.510000005</v>
      </c>
      <c r="E6" s="17">
        <v>117600416.87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3929.42</v>
      </c>
      <c r="E8" s="17">
        <v>0</v>
      </c>
    </row>
    <row r="9" spans="1:5" x14ac:dyDescent="0.2">
      <c r="A9" s="26">
        <v>4140</v>
      </c>
      <c r="C9" s="15" t="s">
        <v>5</v>
      </c>
      <c r="D9" s="16">
        <v>6321448.5800000001</v>
      </c>
      <c r="E9" s="17">
        <v>21255165.41</v>
      </c>
    </row>
    <row r="10" spans="1:5" x14ac:dyDescent="0.2">
      <c r="A10" s="26">
        <v>4150</v>
      </c>
      <c r="C10" s="15" t="s">
        <v>43</v>
      </c>
      <c r="D10" s="16">
        <v>1411225.17</v>
      </c>
      <c r="E10" s="17">
        <v>3224412.36</v>
      </c>
    </row>
    <row r="11" spans="1:5" x14ac:dyDescent="0.2">
      <c r="A11" s="26">
        <v>4160</v>
      </c>
      <c r="C11" s="15" t="s">
        <v>44</v>
      </c>
      <c r="D11" s="16">
        <v>1624902.84</v>
      </c>
      <c r="E11" s="17">
        <v>5339938.0199999996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122069091.23999999</v>
      </c>
      <c r="E13" s="17">
        <v>483718051.18000001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116602030.07000001</v>
      </c>
      <c r="E16" s="14">
        <f>SUM(E17:E32)</f>
        <v>581662160.46000004</v>
      </c>
    </row>
    <row r="17" spans="1:5" x14ac:dyDescent="0.2">
      <c r="A17" s="26">
        <v>5110</v>
      </c>
      <c r="C17" s="15" t="s">
        <v>8</v>
      </c>
      <c r="D17" s="16">
        <v>63595983.630000003</v>
      </c>
      <c r="E17" s="17">
        <v>248976035.24000001</v>
      </c>
    </row>
    <row r="18" spans="1:5" x14ac:dyDescent="0.2">
      <c r="A18" s="26">
        <v>5120</v>
      </c>
      <c r="C18" s="15" t="s">
        <v>9</v>
      </c>
      <c r="D18" s="16">
        <v>14245657.720000001</v>
      </c>
      <c r="E18" s="17">
        <v>82887126.299999997</v>
      </c>
    </row>
    <row r="19" spans="1:5" x14ac:dyDescent="0.2">
      <c r="A19" s="26">
        <v>5130</v>
      </c>
      <c r="C19" s="15" t="s">
        <v>10</v>
      </c>
      <c r="D19" s="16">
        <v>25665966.460000001</v>
      </c>
      <c r="E19" s="17">
        <v>184668450.91999999</v>
      </c>
    </row>
    <row r="20" spans="1:5" x14ac:dyDescent="0.2">
      <c r="A20" s="26">
        <v>5210</v>
      </c>
      <c r="C20" s="15" t="s">
        <v>11</v>
      </c>
      <c r="D20" s="16">
        <v>6626400</v>
      </c>
      <c r="E20" s="17">
        <v>25006773.300000001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1464931.23</v>
      </c>
      <c r="E22" s="17">
        <v>6133047.3200000003</v>
      </c>
    </row>
    <row r="23" spans="1:5" x14ac:dyDescent="0.2">
      <c r="A23" s="26">
        <v>5240</v>
      </c>
      <c r="C23" s="15" t="s">
        <v>14</v>
      </c>
      <c r="D23" s="16">
        <v>3044083.04</v>
      </c>
      <c r="E23" s="17">
        <v>21937402.579999998</v>
      </c>
    </row>
    <row r="24" spans="1:5" x14ac:dyDescent="0.2">
      <c r="A24" s="26">
        <v>5250</v>
      </c>
      <c r="C24" s="15" t="s">
        <v>15</v>
      </c>
      <c r="D24" s="16">
        <v>960279.24</v>
      </c>
      <c r="E24" s="17">
        <v>4300769.53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56000</v>
      </c>
      <c r="E31" s="17">
        <v>5615174.1600000001</v>
      </c>
    </row>
    <row r="32" spans="1:5" x14ac:dyDescent="0.2">
      <c r="A32" s="26" t="s">
        <v>48</v>
      </c>
      <c r="C32" s="15" t="s">
        <v>23</v>
      </c>
      <c r="D32" s="16">
        <v>942728.75</v>
      </c>
      <c r="E32" s="17">
        <v>2137381.11</v>
      </c>
    </row>
    <row r="33" spans="1:5" x14ac:dyDescent="0.2">
      <c r="A33" s="18" t="s">
        <v>24</v>
      </c>
      <c r="C33" s="19"/>
      <c r="D33" s="13">
        <f>D5-D16</f>
        <v>105159365.68999998</v>
      </c>
      <c r="E33" s="14">
        <f>E5-E16</f>
        <v>49475823.379999995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38135934.259999998</v>
      </c>
    </row>
    <row r="37" spans="1:5" x14ac:dyDescent="0.2">
      <c r="A37" s="4"/>
      <c r="C37" s="15" t="s">
        <v>26</v>
      </c>
      <c r="D37" s="16">
        <v>0</v>
      </c>
      <c r="E37" s="17">
        <v>38135934.259999998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29076216.260000002</v>
      </c>
      <c r="E40" s="14">
        <f>SUM(E41:E43)</f>
        <v>7633530.4900000002</v>
      </c>
    </row>
    <row r="41" spans="1:5" x14ac:dyDescent="0.2">
      <c r="A41" s="26">
        <v>1230</v>
      </c>
      <c r="C41" s="15" t="s">
        <v>26</v>
      </c>
      <c r="D41" s="16">
        <v>28498491.48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577724.78</v>
      </c>
      <c r="E42" s="17">
        <v>7633530.4900000002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-29076216.260000002</v>
      </c>
      <c r="E44" s="14">
        <f>E36-E40</f>
        <v>30502403.769999996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12248816.279999999</v>
      </c>
      <c r="E47" s="14">
        <f>SUM(E48+E51)</f>
        <v>-97966928</v>
      </c>
    </row>
    <row r="48" spans="1:5" x14ac:dyDescent="0.2">
      <c r="A48" s="4"/>
      <c r="C48" s="15" t="s">
        <v>32</v>
      </c>
      <c r="D48" s="16">
        <f>SUM(D49:D50)</f>
        <v>-3744000</v>
      </c>
      <c r="E48" s="17">
        <f>SUM(E49:E50)</f>
        <v>-3744000</v>
      </c>
    </row>
    <row r="49" spans="1:5" x14ac:dyDescent="0.2">
      <c r="A49" s="26">
        <v>2233</v>
      </c>
      <c r="C49" s="21" t="s">
        <v>33</v>
      </c>
      <c r="D49" s="16">
        <v>-3744000</v>
      </c>
      <c r="E49" s="17">
        <v>-3744000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15992816.279999999</v>
      </c>
      <c r="E51" s="17">
        <v>-94222928</v>
      </c>
    </row>
    <row r="52" spans="1:5" x14ac:dyDescent="0.2">
      <c r="A52" s="4"/>
      <c r="B52" s="11" t="s">
        <v>7</v>
      </c>
      <c r="C52" s="12"/>
      <c r="D52" s="13">
        <f>SUM(D53+D56)</f>
        <v>49043027.810000002</v>
      </c>
      <c r="E52" s="14">
        <f>SUM(E53+E56)</f>
        <v>5862437.6299999999</v>
      </c>
    </row>
    <row r="53" spans="1:5" x14ac:dyDescent="0.2">
      <c r="A53" s="4"/>
      <c r="C53" s="15" t="s">
        <v>36</v>
      </c>
      <c r="D53" s="16">
        <f>SUM(D54:D55)</f>
        <v>-24608000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-24608000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73651027.810000002</v>
      </c>
      <c r="E56" s="17">
        <v>5862437.6299999999</v>
      </c>
    </row>
    <row r="57" spans="1:5" x14ac:dyDescent="0.2">
      <c r="A57" s="18" t="s">
        <v>38</v>
      </c>
      <c r="C57" s="19"/>
      <c r="D57" s="13">
        <f>D47-D52</f>
        <v>-36794211.530000001</v>
      </c>
      <c r="E57" s="14">
        <f>E47-E52</f>
        <v>-103829365.63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39288937.899999976</v>
      </c>
      <c r="E59" s="14">
        <f>E57+E44+E33</f>
        <v>-23851138.480000004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31175535.16</v>
      </c>
      <c r="E61" s="14">
        <v>55322193.640000001</v>
      </c>
    </row>
    <row r="62" spans="1:5" x14ac:dyDescent="0.2">
      <c r="A62" s="18" t="s">
        <v>41</v>
      </c>
      <c r="C62" s="19"/>
      <c r="D62" s="13">
        <v>70193333.060000002</v>
      </c>
      <c r="E62" s="14">
        <v>31175535.16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12f5b6f-540c-444d-8783-9749c880513e"/>
    <ds:schemaRef ds:uri="45be96a9-161b-45e5-8955-82d7971c9a35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dcterms:created xsi:type="dcterms:W3CDTF">2012-12-11T20:31:36Z</dcterms:created>
  <dcterms:modified xsi:type="dcterms:W3CDTF">2020-04-30T19:37:29Z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