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2020\2do Trimestre 2020\0 GENERACION\"/>
    </mc:Choice>
  </mc:AlternateContent>
  <bookViews>
    <workbookView xWindow="0" yWindow="0" windowWidth="19200" windowHeight="11940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81" i="62" l="1"/>
  <c r="C80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219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0" i="62"/>
  <c r="D71" i="62"/>
  <c r="C71" i="62"/>
  <c r="D69" i="62"/>
  <c r="C69" i="62"/>
  <c r="D67" i="62"/>
  <c r="C67" i="62"/>
  <c r="D61" i="62"/>
  <c r="C61" i="62"/>
  <c r="D58" i="62"/>
  <c r="C58" i="62"/>
  <c r="D49" i="62"/>
  <c r="C49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8" i="62"/>
  <c r="C48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<sst xmlns="http://schemas.openxmlformats.org/spreadsheetml/2006/main" count="892" uniqueCount="629">
  <si>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</si>
  <si>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</si>
  <si>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</si>
  <si>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</si>
  <si>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</si>
  <si>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</si>
  <si>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</si>
  <si>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</si>
  <si>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</si>
  <si>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</si>
  <si>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</si>
  <si>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</si>
  <si>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</si>
  <si>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</si>
  <si>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</si>
  <si>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</si>
  <si>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</si>
  <si>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</si>
  <si>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</si>
  <si>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</si>
  <si>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</si>
  <si>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</si>
  <si>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</si>
  <si>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</si>
  <si>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</si>
  <si>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</si>
  <si>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</si>
  <si>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</si>
  <si>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</si>
  <si>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</si>
  <si>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</si>
  <si>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</si>
  <si>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</si>
  <si>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</si>
  <si>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</si>
  <si>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</si>
  <si>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</si>
  <si>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</si>
  <si>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</si>
  <si>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</si>
  <si>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</si>
  <si>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</si>
  <si>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</si>
  <si>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</si>
  <si>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</si>
  <si>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</si>
  <si>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</si>
  <si>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</si>
  <si>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</si>
  <si>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</si>
  <si>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</si>
  <si>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</si>
  <si>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</si>
  <si>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</si>
  <si>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</si>
  <si>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</si>
  <si>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</si>
  <si>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</si>
  <si>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</si>
  <si>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</si>
  <si>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</si>
  <si>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</si>
  <si>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</si>
  <si>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</si>
  <si>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</si>
  <si>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</si>
  <si>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</si>
  <si>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</si>
  <si>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</si>
  <si>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</si>
  <si>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</si>
  <si>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</si>
  <si>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</si>
  <si>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</si>
  <si>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</si>
  <si>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</si>
  <si>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</si>
  <si>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</si>
  <si>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</si>
  <si>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</si>
  <si>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</si>
  <si>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</si>
  <si>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</si>
  <si>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</si>
  <si>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</si>
  <si>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</si>
  <si>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</si>
  <si>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</si>
  <si>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</si>
  <si>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</si>
  <si>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</si>
  <si>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</si>
  <si>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</si>
  <si>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</si>
  <si>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</si>
  <si>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</si>
  <si>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</si>
  <si>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</si>
  <si>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</si>
  <si>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</si>
  <si>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</si>
  <si>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</si>
  <si>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</si>
  <si>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</si>
  <si>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</si>
  <si>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</si>
  <si>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</si>
  <si>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</si>
  <si>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</si>
  <si>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</si>
  <si>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</si>
  <si>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</si>
  <si>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</si>
  <si>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</si>
  <si>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</si>
  <si>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</si>
  <si>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</si>
  <si>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</si>
  <si>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</si>
  <si>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</si>
  <si>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</si>
  <si>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</si>
  <si>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</si>
  <si>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</si>
  <si>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</si>
  <si>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</si>
  <si>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</si>
  <si>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</si>
  <si>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</si>
  <si>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</si>
  <si>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</si>
  <si>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</si>
  <si>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</si>
  <si>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</si>
  <si>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</si>
  <si>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</si>
  <si>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</si>
  <si>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</si>
  <si>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</si>
  <si>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</si>
  <si>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</si>
  <si>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</si>
  <si>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</si>
  <si>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</si>
  <si>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</si>
  <si>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</si>
  <si>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</si>
  <si>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</si>
  <si>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</si>
  <si>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</si>
  <si>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</si>
  <si>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</si>
  <si>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</si>
  <si>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</si>
  <si>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</si>
  <si>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</si>
  <si>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</si>
  <si>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</si>
  <si>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</si>
  <si>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</si>
  <si>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</si>
  <si>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</si>
  <si>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</si>
  <si>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</si>
  <si>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</si>
  <si>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</si>
  <si>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</si>
  <si>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</si>
  <si>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</si>
  <si>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</si>
  <si>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</si>
  <si>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</si>
  <si>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</si>
  <si>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</si>
  <si>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</si>
  <si>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</si>
  <si>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</si>
  <si>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</si>
  <si>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</si>
  <si>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</si>
  <si>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</si>
  <si>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</si>
  <si>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</si>
  <si>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</si>
  <si>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</si>
  <si>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</si>
  <si>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</si>
  <si>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</si>
  <si>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</si>
  <si>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</si>
  <si>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</si>
  <si>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</si>
  <si>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</si>
  <si>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</si>
  <si>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</si>
  <si>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</si>
  <si>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</si>
  <si>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</si>
  <si>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</si>
  <si>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</si>
  <si>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</si>
  <si>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</si>
  <si>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</si>
  <si>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</si>
  <si>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</si>
  <si>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</si>
  <si>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</si>
  <si>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</si>
  <si>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</si>
  <si>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</si>
  <si>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</si>
  <si>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</si>
  <si>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</si>
  <si>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</si>
  <si>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</si>
  <si>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</si>
  <si>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</si>
  <si>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</si>
  <si>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</si>
  <si>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</si>
  <si>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</si>
  <si>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</si>
  <si>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</si>
  <si>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</si>
  <si>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</si>
  <si>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</si>
  <si>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</si>
  <si>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</si>
  <si>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</si>
  <si>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</si>
  <si>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</si>
  <si>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</si>
  <si>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</si>
  <si>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</si>
  <si>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</si>
  <si>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</si>
  <si>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</si>
  <si>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</si>
  <si>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</si>
  <si>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</si>
  <si>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</si>
  <si>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</si>
  <si>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</si>
  <si>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</si>
  <si>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</si>
  <si>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</si>
  <si>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</si>
  <si>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</si>
  <si>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</si>
  <si>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</si>
  <si>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</si>
  <si>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</si>
  <si>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</si>
  <si>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</si>
  <si>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</si>
  <si>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</si>
  <si>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</si>
  <si>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</si>
  <si>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</si>
  <si>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</si>
  <si>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</si>
  <si>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</si>
  <si>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</si>
  <si>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</si>
  <si>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</si>
  <si>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</si>
  <si>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</si>
  <si>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</si>
  <si>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</si>
  <si>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</si>
  <si>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</si>
  <si>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</si>
  <si>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</si>
  <si>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</si>
  <si>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</si>
  <si>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</si>
  <si>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</si>
  <si>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</si>
  <si>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</si>
  <si>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</si>
  <si>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</si>
  <si>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</si>
  <si>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</si>
  <si>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</si>
  <si>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</si>
  <si>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</si>
  <si>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</si>
  <si>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</si>
  <si>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</si>
  <si>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</si>
  <si>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</si>
  <si>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</si>
  <si>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</si>
  <si>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</si>
  <si>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</si>
  <si>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</si>
  <si>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</si>
  <si>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</si>
  <si>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</si>
  <si>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</si>
  <si>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</si>
  <si>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</si>
  <si>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</si>
  <si>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</si>
  <si>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</si>
  <si>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</si>
  <si>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</si>
  <si>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</si>
  <si>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</si>
  <si>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</si>
  <si>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</si>
  <si>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</si>
  <si>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</si>
  <si>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</si>
  <si>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</si>
  <si>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</si>
  <si>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</si>
  <si>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</si>
  <si>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</si>
  <si>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</si>
  <si>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</si>
  <si>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</si>
  <si>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</si>
  <si>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</si>
  <si>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</si>
  <si>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</si>
  <si>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</si>
  <si>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</si>
  <si>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</si>
  <si>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</si>
  <si>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</si>
  <si>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</si>
  <si>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</si>
  <si>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</si>
  <si>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</si>
  <si>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</si>
  <si>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</si>
  <si>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</si>
  <si>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</si>
  <si>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</si>
  <si>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</si>
  <si>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</si>
  <si>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</si>
  <si>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</si>
  <si>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</si>
  <si>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</si>
  <si>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</si>
  <si>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</si>
  <si>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</si>
  <si>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</si>
  <si>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</si>
  <si>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</si>
  <si>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</si>
  <si>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</si>
  <si>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</si>
  <si>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</si>
  <si>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</si>
  <si>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</si>
  <si>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</si>
  <si>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</si>
  <si>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</si>
  <si>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</si>
  <si>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</si>
  <si>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</si>
  <si>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</si>
  <si>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</si>
  <si>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</si>
  <si>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</si>
  <si>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</si>
  <si>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</si>
  <si>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</si>
  <si>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</si>
  <si>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</si>
  <si>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</si>
  <si>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</si>
  <si>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</si>
  <si>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</si>
  <si>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</si>
  <si>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</si>
  <si>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</si>
  <si>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</si>
  <si>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</si>
  <si>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</si>
  <si>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</si>
  <si>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</si>
  <si>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</si>
  <si>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</si>
  <si>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</si>
  <si>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</si>
  <si>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</si>
  <si>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</si>
  <si>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</si>
  <si>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</si>
  <si>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</si>
  <si>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</si>
  <si>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</si>
  <si>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</si>
  <si>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</si>
  <si>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</si>
  <si>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</si>
  <si>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</si>
  <si>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</si>
  <si>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</si>
  <si>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</si>
  <si>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</si>
  <si>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</si>
  <si>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</si>
  <si>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</si>
  <si>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</si>
  <si>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</si>
  <si>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</si>
  <si>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</si>
  <si>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</si>
  <si>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</si>
  <si>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</si>
  <si>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</si>
  <si>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</si>
  <si>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</si>
  <si>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</si>
  <si>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</si>
  <si>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</si>
  <si>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</si>
  <si>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</si>
  <si>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</si>
  <si>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</si>
  <si>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</si>
  <si>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</si>
  <si>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</si>
  <si>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</si>
  <si>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</si>
  <si>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</si>
  <si>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</si>
  <si>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</si>
  <si>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</si>
  <si>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</si>
  <si>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</si>
  <si>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</si>
  <si>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</si>
  <si>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</si>
  <si>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</si>
  <si>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</si>
  <si>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</si>
  <si>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</si>
  <si>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</si>
  <si>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</si>
  <si>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</si>
  <si>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</si>
  <si>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</si>
  <si>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</si>
  <si>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</si>
  <si>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</si>
  <si>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</si>
  <si>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</si>
  <si>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</si>
  <si>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</si>
  <si>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</si>
  <si>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</si>
  <si>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</si>
  <si>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</si>
  <si>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</si>
  <si>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</si>
  <si>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</si>
  <si>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</si>
  <si>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</si>
  <si>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</si>
  <si>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</si>
  <si>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</si>
  <si>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</si>
  <si>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</si>
  <si>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</si>
  <si>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</si>
  <si>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</si>
  <si>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</si>
  <si>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</si>
  <si>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</si>
  <si>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</si>
  <si>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</si>
  <si>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</si>
  <si>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</si>
  <si>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</si>
  <si>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</si>
  <si>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</si>
  <si>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</si>
  <si>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</si>
  <si>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</si>
  <si>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</si>
  <si>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</si>
  <si>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</si>
  <si>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</si>
  <si>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</si>
  <si>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</si>
  <si>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</si>
  <si>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</si>
  <si>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</si>
  <si>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</si>
  <si>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</si>
  <si>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</si>
  <si>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</si>
  <si>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</si>
  <si>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</si>
  <si>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</si>
  <si>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</si>
  <si>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</si>
  <si>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</si>
  <si>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</si>
  <si>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</si>
  <si>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</si>
  <si>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</si>
  <si>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</si>
  <si>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</si>
  <si>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</si>
  <si>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</si>
  <si>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</si>
  <si>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</si>
  <si>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</si>
  <si>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</si>
  <si>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</si>
  <si>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</si>
  <si>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</si>
  <si>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</si>
  <si>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</si>
  <si>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</si>
  <si>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</si>
  <si>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</si>
  <si>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</si>
  <si>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</si>
  <si>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</si>
  <si>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</si>
  <si>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</si>
  <si>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</si>
  <si>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</si>
  <si>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</si>
  <si>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</si>
  <si>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</si>
  <si>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</si>
  <si>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</si>
  <si>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</si>
  <si>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</si>
  <si>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</si>
  <si>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</si>
  <si>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</si>
  <si>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</si>
  <si>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</si>
  <si>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</si>
  <si>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</si>
  <si>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</si>
  <si>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</si>
  <si>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</si>
  <si>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</si>
  <si>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</si>
  <si>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</si>
  <si>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</si>
  <si>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</si>
  <si>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</si>
  <si>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</si>
  <si>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</si>
  <si>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</si>
  <si>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</si>
  <si>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</si>
  <si>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</si>
  <si>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</si>
  <si>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</si>
  <si>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</si>
  <si>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</si>
  <si>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</si>
  <si>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</si>
  <si>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</si>
  <si>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</si>
  <si>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</si>
  <si>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</si>
  <si>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</si>
  <si>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</si>
  <si>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</si>
  <si>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</si>
  <si>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</si>
  <si>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</si>
  <si>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</si>
  <si>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</si>
  <si>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</si>
  <si>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</si>
  <si>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</si>
  <si>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</si>
  <si>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</si>
  <si>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</si>
  <si>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</si>
  <si>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</si>
  <si>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</si>
  <si>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</si>
  <si>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</si>
  <si>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</si>
  <si>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</si>
  <si>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</si>
  <si>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</si>
  <si>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</si>
  <si>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</si>
  <si>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</si>
  <si>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</si>
  <si>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</si>
  <si>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</si>
  <si>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</si>
  <si>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</si>
  <si>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</si>
  <si>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</si>
  <si>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</si>
  <si>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</si>
  <si>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</si>
  <si>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</si>
  <si>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</si>
  <si>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</si>
  <si>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</si>
  <si>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</si>
  <si>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</si>
  <si>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</si>
  <si>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</si>
  <si>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</si>
  <si>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</si>
  <si>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</si>
  <si>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</si>
  <si>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</si>
  <si>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</si>
  <si>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</si>
  <si>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</si>
  <si>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</si>
  <si>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</si>
  <si>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</si>
  <si>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</si>
  <si>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Municipio de Silao de la Victoria</t>
  </si>
  <si>
    <t>Correspondiente del 1 de Enero al 30 de Junio del 2020</t>
  </si>
  <si>
    <t>Muncipio de Silao de la Victoria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</si>
</sst>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0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5" activePane="bottomLeft" state="frozen"/>
      <selection activeCell="A14" sqref="A14:B14"/>
      <selection pane="bottomLeft" sqref="A1:B1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40" t="s">
        <v>626</v>
      </c>
      <c r="B1" s="140"/>
      <c r="C1" s="19"/>
      <c r="D1" s="16" t="s">
        <v>197</v>
      </c>
      <c r="E1" s="17">
        <v>2020</v>
      </c>
    </row>
    <row r="2" spans="1:5" ht="18.95" customHeight="1" x14ac:dyDescent="0.2">
      <c r="A2" s="141" t="s">
        <v>509</v>
      </c>
      <c r="B2" s="141"/>
      <c r="C2" s="38"/>
      <c r="D2" s="16" t="s">
        <v>199</v>
      </c>
      <c r="E2" s="19" t="s">
        <v>200</v>
      </c>
    </row>
    <row r="3" spans="1:5" ht="18.95" customHeight="1" x14ac:dyDescent="0.2">
      <c r="A3" s="142" t="s">
        <v>627</v>
      </c>
      <c r="B3" s="142"/>
      <c r="C3" s="19"/>
      <c r="D3" s="16" t="s">
        <v>201</v>
      </c>
      <c r="E3" s="17">
        <v>2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609</v>
      </c>
    </row>
    <row r="13" spans="1:5" x14ac:dyDescent="0.2">
      <c r="A13" s="47" t="s">
        <v>7</v>
      </c>
      <c r="B13" s="48" t="s">
        <v>610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611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6" t="s">
        <v>594</v>
      </c>
      <c r="B23" s="107" t="s">
        <v>313</v>
      </c>
    </row>
    <row r="24" spans="1:2" x14ac:dyDescent="0.2">
      <c r="A24" s="106" t="s">
        <v>595</v>
      </c>
      <c r="B24" s="107" t="s">
        <v>596</v>
      </c>
    </row>
    <row r="25" spans="1:2" s="105" customFormat="1" x14ac:dyDescent="0.2">
      <c r="A25" s="106" t="s">
        <v>597</v>
      </c>
      <c r="B25" s="107" t="s">
        <v>350</v>
      </c>
    </row>
    <row r="26" spans="1:2" x14ac:dyDescent="0.2">
      <c r="A26" s="106" t="s">
        <v>598</v>
      </c>
      <c r="B26" s="107" t="s">
        <v>367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2" thickBot="1" x14ac:dyDescent="0.25">
      <c r="A40" s="11"/>
      <c r="B40" s="12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E19" sqref="E19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6" t="s">
        <v>626</v>
      </c>
      <c r="B1" s="147"/>
      <c r="C1" s="148"/>
    </row>
    <row r="2" spans="1:3" s="39" customFormat="1" ht="18" customHeight="1" x14ac:dyDescent="0.25">
      <c r="A2" s="149" t="s">
        <v>506</v>
      </c>
      <c r="B2" s="150"/>
      <c r="C2" s="151"/>
    </row>
    <row r="3" spans="1:3" s="39" customFormat="1" ht="18" customHeight="1" x14ac:dyDescent="0.25">
      <c r="A3" s="149" t="s">
        <v>627</v>
      </c>
      <c r="B3" s="150"/>
      <c r="C3" s="151"/>
    </row>
    <row r="4" spans="1:3" s="42" customFormat="1" ht="18" customHeight="1" x14ac:dyDescent="0.2">
      <c r="A4" s="152" t="s">
        <v>502</v>
      </c>
      <c r="B4" s="153"/>
      <c r="C4" s="154"/>
    </row>
    <row r="5" spans="1:3" s="40" customFormat="1" x14ac:dyDescent="0.2">
      <c r="A5" s="60" t="s">
        <v>542</v>
      </c>
      <c r="B5" s="60"/>
      <c r="C5" s="61">
        <v>368576529.33999997</v>
      </c>
    </row>
    <row r="6" spans="1:3" x14ac:dyDescent="0.2">
      <c r="A6" s="62"/>
      <c r="B6" s="63"/>
      <c r="C6" s="64"/>
    </row>
    <row r="7" spans="1:3" x14ac:dyDescent="0.2">
      <c r="A7" s="73" t="s">
        <v>543</v>
      </c>
      <c r="B7" s="73"/>
      <c r="C7" s="65">
        <f>SUM(C8:C13)</f>
        <v>0</v>
      </c>
    </row>
    <row r="8" spans="1:3" x14ac:dyDescent="0.2">
      <c r="A8" s="82" t="s">
        <v>544</v>
      </c>
      <c r="B8" s="81" t="s">
        <v>351</v>
      </c>
      <c r="C8" s="66">
        <v>0</v>
      </c>
    </row>
    <row r="9" spans="1:3" x14ac:dyDescent="0.2">
      <c r="A9" s="67" t="s">
        <v>545</v>
      </c>
      <c r="B9" s="68" t="s">
        <v>554</v>
      </c>
      <c r="C9" s="66">
        <v>0</v>
      </c>
    </row>
    <row r="10" spans="1:3" x14ac:dyDescent="0.2">
      <c r="A10" s="67" t="s">
        <v>546</v>
      </c>
      <c r="B10" s="68" t="s">
        <v>359</v>
      </c>
      <c r="C10" s="66">
        <v>0</v>
      </c>
    </row>
    <row r="11" spans="1:3" x14ac:dyDescent="0.2">
      <c r="A11" s="67" t="s">
        <v>547</v>
      </c>
      <c r="B11" s="68" t="s">
        <v>360</v>
      </c>
      <c r="C11" s="66">
        <v>0</v>
      </c>
    </row>
    <row r="12" spans="1:3" x14ac:dyDescent="0.2">
      <c r="A12" s="67" t="s">
        <v>548</v>
      </c>
      <c r="B12" s="68" t="s">
        <v>361</v>
      </c>
      <c r="C12" s="66">
        <v>0</v>
      </c>
    </row>
    <row r="13" spans="1:3" x14ac:dyDescent="0.2">
      <c r="A13" s="69" t="s">
        <v>549</v>
      </c>
      <c r="B13" s="70" t="s">
        <v>550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553</v>
      </c>
      <c r="C16" s="66">
        <v>0</v>
      </c>
    </row>
    <row r="17" spans="1:3" x14ac:dyDescent="0.2">
      <c r="A17" s="75">
        <v>3.2</v>
      </c>
      <c r="B17" s="68" t="s">
        <v>551</v>
      </c>
      <c r="C17" s="66">
        <v>0</v>
      </c>
    </row>
    <row r="18" spans="1:3" x14ac:dyDescent="0.2">
      <c r="A18" s="75">
        <v>3.3</v>
      </c>
      <c r="B18" s="70" t="s">
        <v>552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368576529.33999997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Footer>&amp;RHOJA &amp;P DE &amp;N</oddFooter>
  </headerFooter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G20" sqref="G20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5" t="s">
        <v>628</v>
      </c>
      <c r="B1" s="156"/>
      <c r="C1" s="157"/>
    </row>
    <row r="2" spans="1:3" s="43" customFormat="1" ht="18.95" customHeight="1" x14ac:dyDescent="0.25">
      <c r="A2" s="158" t="s">
        <v>507</v>
      </c>
      <c r="B2" s="159"/>
      <c r="C2" s="160"/>
    </row>
    <row r="3" spans="1:3" s="43" customFormat="1" ht="18.95" customHeight="1" x14ac:dyDescent="0.25">
      <c r="A3" s="158" t="s">
        <v>627</v>
      </c>
      <c r="B3" s="159"/>
      <c r="C3" s="160"/>
    </row>
    <row r="4" spans="1:3" s="44" customFormat="1" x14ac:dyDescent="0.2">
      <c r="A4" s="152" t="s">
        <v>502</v>
      </c>
      <c r="B4" s="153"/>
      <c r="C4" s="154"/>
    </row>
    <row r="5" spans="1:3" x14ac:dyDescent="0.2">
      <c r="A5" s="91" t="s">
        <v>555</v>
      </c>
      <c r="B5" s="60"/>
      <c r="C5" s="84">
        <v>314928707.44999999</v>
      </c>
    </row>
    <row r="6" spans="1:3" x14ac:dyDescent="0.2">
      <c r="A6" s="85"/>
      <c r="B6" s="63"/>
      <c r="C6" s="86"/>
    </row>
    <row r="7" spans="1:3" x14ac:dyDescent="0.2">
      <c r="A7" s="73" t="s">
        <v>556</v>
      </c>
      <c r="B7" s="87"/>
      <c r="C7" s="65">
        <f>SUM(C8:C28)</f>
        <v>49732113.210000001</v>
      </c>
    </row>
    <row r="8" spans="1:3" x14ac:dyDescent="0.2">
      <c r="A8" s="92">
        <v>2.1</v>
      </c>
      <c r="B8" s="93" t="s">
        <v>379</v>
      </c>
      <c r="C8" s="94">
        <v>0</v>
      </c>
    </row>
    <row r="9" spans="1:3" x14ac:dyDescent="0.2">
      <c r="A9" s="92">
        <v>2.2000000000000002</v>
      </c>
      <c r="B9" s="93" t="s">
        <v>376</v>
      </c>
      <c r="C9" s="94">
        <v>0</v>
      </c>
    </row>
    <row r="10" spans="1:3" x14ac:dyDescent="0.2">
      <c r="A10" s="101">
        <v>2.2999999999999998</v>
      </c>
      <c r="B10" s="83" t="s">
        <v>245</v>
      </c>
      <c r="C10" s="94">
        <v>621375.42000000004</v>
      </c>
    </row>
    <row r="11" spans="1:3" x14ac:dyDescent="0.2">
      <c r="A11" s="101">
        <v>2.4</v>
      </c>
      <c r="B11" s="83" t="s">
        <v>246</v>
      </c>
      <c r="C11" s="94">
        <v>0</v>
      </c>
    </row>
    <row r="12" spans="1:3" x14ac:dyDescent="0.2">
      <c r="A12" s="101">
        <v>2.5</v>
      </c>
      <c r="B12" s="83" t="s">
        <v>247</v>
      </c>
      <c r="C12" s="94">
        <v>0</v>
      </c>
    </row>
    <row r="13" spans="1:3" x14ac:dyDescent="0.2">
      <c r="A13" s="101">
        <v>2.6</v>
      </c>
      <c r="B13" s="83" t="s">
        <v>248</v>
      </c>
      <c r="C13" s="94">
        <v>172000</v>
      </c>
    </row>
    <row r="14" spans="1:3" x14ac:dyDescent="0.2">
      <c r="A14" s="101">
        <v>2.7</v>
      </c>
      <c r="B14" s="83" t="s">
        <v>249</v>
      </c>
      <c r="C14" s="94">
        <v>0</v>
      </c>
    </row>
    <row r="15" spans="1:3" x14ac:dyDescent="0.2">
      <c r="A15" s="101">
        <v>2.8</v>
      </c>
      <c r="B15" s="83" t="s">
        <v>250</v>
      </c>
      <c r="C15" s="94">
        <v>884021.61</v>
      </c>
    </row>
    <row r="16" spans="1:3" x14ac:dyDescent="0.2">
      <c r="A16" s="101">
        <v>2.9</v>
      </c>
      <c r="B16" s="83" t="s">
        <v>252</v>
      </c>
      <c r="C16" s="94">
        <v>0</v>
      </c>
    </row>
    <row r="17" spans="1:3" x14ac:dyDescent="0.2">
      <c r="A17" s="101" t="s">
        <v>557</v>
      </c>
      <c r="B17" s="83" t="s">
        <v>558</v>
      </c>
      <c r="C17" s="94">
        <v>31161457.300000001</v>
      </c>
    </row>
    <row r="18" spans="1:3" x14ac:dyDescent="0.2">
      <c r="A18" s="101" t="s">
        <v>587</v>
      </c>
      <c r="B18" s="83" t="s">
        <v>254</v>
      </c>
      <c r="C18" s="94">
        <v>621258.88</v>
      </c>
    </row>
    <row r="19" spans="1:3" x14ac:dyDescent="0.2">
      <c r="A19" s="101" t="s">
        <v>588</v>
      </c>
      <c r="B19" s="83" t="s">
        <v>559</v>
      </c>
      <c r="C19" s="94">
        <v>0</v>
      </c>
    </row>
    <row r="20" spans="1:3" x14ac:dyDescent="0.2">
      <c r="A20" s="101" t="s">
        <v>589</v>
      </c>
      <c r="B20" s="83" t="s">
        <v>560</v>
      </c>
      <c r="C20" s="94">
        <v>0</v>
      </c>
    </row>
    <row r="21" spans="1:3" x14ac:dyDescent="0.2">
      <c r="A21" s="101" t="s">
        <v>590</v>
      </c>
      <c r="B21" s="83" t="s">
        <v>561</v>
      </c>
      <c r="C21" s="94">
        <v>0</v>
      </c>
    </row>
    <row r="22" spans="1:3" ht="15" x14ac:dyDescent="0.25">
      <c r="A22" s="102" t="s">
        <v>562</v>
      </c>
      <c r="B22" s="83" t="s">
        <v>563</v>
      </c>
      <c r="C22" s="94">
        <v>0</v>
      </c>
    </row>
    <row r="23" spans="1:3" x14ac:dyDescent="0.2">
      <c r="A23" s="101" t="s">
        <v>564</v>
      </c>
      <c r="B23" s="83" t="s">
        <v>565</v>
      </c>
      <c r="C23" s="94">
        <v>0</v>
      </c>
    </row>
    <row r="24" spans="1:3" x14ac:dyDescent="0.2">
      <c r="A24" s="101" t="s">
        <v>566</v>
      </c>
      <c r="B24" s="83" t="s">
        <v>567</v>
      </c>
      <c r="C24" s="94">
        <v>16272000</v>
      </c>
    </row>
    <row r="25" spans="1:3" x14ac:dyDescent="0.2">
      <c r="A25" s="101" t="s">
        <v>568</v>
      </c>
      <c r="B25" s="83" t="s">
        <v>569</v>
      </c>
      <c r="C25" s="94">
        <v>0</v>
      </c>
    </row>
    <row r="26" spans="1:3" x14ac:dyDescent="0.2">
      <c r="A26" s="101" t="s">
        <v>570</v>
      </c>
      <c r="B26" s="83" t="s">
        <v>571</v>
      </c>
      <c r="C26" s="94">
        <v>0</v>
      </c>
    </row>
    <row r="27" spans="1:3" x14ac:dyDescent="0.2">
      <c r="A27" s="101" t="s">
        <v>572</v>
      </c>
      <c r="B27" s="83" t="s">
        <v>573</v>
      </c>
      <c r="C27" s="94">
        <v>0</v>
      </c>
    </row>
    <row r="28" spans="1:3" x14ac:dyDescent="0.2">
      <c r="A28" s="101" t="s">
        <v>574</v>
      </c>
      <c r="B28" s="93" t="s">
        <v>575</v>
      </c>
      <c r="C28" s="94">
        <v>0</v>
      </c>
    </row>
    <row r="29" spans="1:3" x14ac:dyDescent="0.2">
      <c r="A29" s="103"/>
      <c r="B29" s="95"/>
      <c r="C29" s="96"/>
    </row>
    <row r="30" spans="1:3" x14ac:dyDescent="0.2">
      <c r="A30" s="97" t="s">
        <v>576</v>
      </c>
      <c r="B30" s="98"/>
      <c r="C30" s="99">
        <f>SUM(C31:C37)</f>
        <v>0</v>
      </c>
    </row>
    <row r="31" spans="1:3" x14ac:dyDescent="0.2">
      <c r="A31" s="101" t="s">
        <v>577</v>
      </c>
      <c r="B31" s="83" t="s">
        <v>448</v>
      </c>
      <c r="C31" s="94">
        <v>0</v>
      </c>
    </row>
    <row r="32" spans="1:3" x14ac:dyDescent="0.2">
      <c r="A32" s="101" t="s">
        <v>578</v>
      </c>
      <c r="B32" s="83" t="s">
        <v>81</v>
      </c>
      <c r="C32" s="94">
        <v>0</v>
      </c>
    </row>
    <row r="33" spans="1:3" x14ac:dyDescent="0.2">
      <c r="A33" s="101" t="s">
        <v>579</v>
      </c>
      <c r="B33" s="83" t="s">
        <v>458</v>
      </c>
      <c r="C33" s="94">
        <v>0</v>
      </c>
    </row>
    <row r="34" spans="1:3" x14ac:dyDescent="0.2">
      <c r="A34" s="101" t="s">
        <v>580</v>
      </c>
      <c r="B34" s="83" t="s">
        <v>581</v>
      </c>
      <c r="C34" s="94">
        <v>0</v>
      </c>
    </row>
    <row r="35" spans="1:3" x14ac:dyDescent="0.2">
      <c r="A35" s="101" t="s">
        <v>582</v>
      </c>
      <c r="B35" s="83" t="s">
        <v>583</v>
      </c>
      <c r="C35" s="94">
        <v>0</v>
      </c>
    </row>
    <row r="36" spans="1:3" x14ac:dyDescent="0.2">
      <c r="A36" s="101" t="s">
        <v>584</v>
      </c>
      <c r="B36" s="83" t="s">
        <v>466</v>
      </c>
      <c r="C36" s="94">
        <v>0</v>
      </c>
    </row>
    <row r="37" spans="1:3" x14ac:dyDescent="0.2">
      <c r="A37" s="101" t="s">
        <v>585</v>
      </c>
      <c r="B37" s="93" t="s">
        <v>586</v>
      </c>
      <c r="C37" s="100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265196594.23999998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Footer>&amp;RHOJA &amp;P DE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workbookViewId="0">
      <selection activeCell="E24" sqref="E24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5" t="s">
        <v>626</v>
      </c>
      <c r="B1" s="161"/>
      <c r="C1" s="161"/>
      <c r="D1" s="161"/>
      <c r="E1" s="161"/>
      <c r="F1" s="161"/>
      <c r="G1" s="29" t="s">
        <v>197</v>
      </c>
      <c r="H1" s="30">
        <v>2020</v>
      </c>
    </row>
    <row r="2" spans="1:10" ht="18.95" customHeight="1" x14ac:dyDescent="0.2">
      <c r="A2" s="145" t="s">
        <v>508</v>
      </c>
      <c r="B2" s="161"/>
      <c r="C2" s="161"/>
      <c r="D2" s="161"/>
      <c r="E2" s="161"/>
      <c r="F2" s="161"/>
      <c r="G2" s="29" t="s">
        <v>199</v>
      </c>
      <c r="H2" s="30" t="str">
        <f>'Notas a los Edos Financieros'!E2</f>
        <v>Trimestral</v>
      </c>
    </row>
    <row r="3" spans="1:10" ht="18.95" customHeight="1" x14ac:dyDescent="0.2">
      <c r="A3" s="162" t="s">
        <v>627</v>
      </c>
      <c r="B3" s="163"/>
      <c r="C3" s="163"/>
      <c r="D3" s="163"/>
      <c r="E3" s="163"/>
      <c r="F3" s="163"/>
      <c r="G3" s="29" t="s">
        <v>201</v>
      </c>
      <c r="H3" s="30">
        <v>2</v>
      </c>
    </row>
    <row r="4" spans="1:10" x14ac:dyDescent="0.2">
      <c r="A4" s="32" t="s">
        <v>202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503</v>
      </c>
      <c r="C7" s="34" t="s">
        <v>181</v>
      </c>
      <c r="D7" s="34" t="s">
        <v>504</v>
      </c>
      <c r="E7" s="34" t="s">
        <v>505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fitToHeight="0" orientation="landscape" r:id="rId1"/>
  <headerFooter>
    <oddFooter>&amp;RHOJA &amp;P DE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7" t="s">
        <v>51</v>
      </c>
      <c r="C1" s="128"/>
      <c r="D1" s="128"/>
      <c r="E1" s="129"/>
    </row>
    <row r="2" spans="1:8" ht="15" customHeight="1" x14ac:dyDescent="0.2">
      <c r="A2" s="2" t="s">
        <v>31</v>
      </c>
    </row>
    <row r="3" spans="1:8" x14ac:dyDescent="0.2">
      <c r="A3" s="1"/>
    </row>
    <row r="4" spans="1:8" s="131" customFormat="1" x14ac:dyDescent="0.2">
      <c r="A4" s="130" t="s">
        <v>34</v>
      </c>
    </row>
    <row r="5" spans="1:8" s="131" customFormat="1" ht="39.950000000000003" customHeight="1" x14ac:dyDescent="0.2">
      <c r="A5" s="164" t="s">
        <v>35</v>
      </c>
      <c r="B5" s="164"/>
      <c r="C5" s="164"/>
      <c r="D5" s="164"/>
      <c r="E5" s="164"/>
      <c r="H5" s="132"/>
    </row>
    <row r="6" spans="1:8" s="131" customFormat="1" x14ac:dyDescent="0.2">
      <c r="A6" s="133"/>
      <c r="B6" s="133"/>
      <c r="C6" s="133"/>
      <c r="D6" s="133"/>
      <c r="H6" s="132"/>
    </row>
    <row r="7" spans="1:8" s="131" customFormat="1" ht="12.75" x14ac:dyDescent="0.2">
      <c r="A7" s="132" t="s">
        <v>36</v>
      </c>
      <c r="B7" s="132"/>
      <c r="C7" s="132"/>
      <c r="D7" s="132"/>
    </row>
    <row r="8" spans="1:8" s="131" customFormat="1" x14ac:dyDescent="0.2">
      <c r="A8" s="132"/>
      <c r="B8" s="132"/>
      <c r="C8" s="132"/>
      <c r="D8" s="132"/>
    </row>
    <row r="9" spans="1:8" s="131" customFormat="1" x14ac:dyDescent="0.2">
      <c r="A9" s="46" t="s">
        <v>126</v>
      </c>
      <c r="B9" s="132"/>
      <c r="C9" s="132"/>
      <c r="D9" s="132"/>
    </row>
    <row r="10" spans="1:8" s="131" customFormat="1" ht="26.1" customHeight="1" x14ac:dyDescent="0.2">
      <c r="A10" s="134" t="s">
        <v>618</v>
      </c>
      <c r="B10" s="165" t="s">
        <v>37</v>
      </c>
      <c r="C10" s="165"/>
      <c r="D10" s="165"/>
      <c r="E10" s="165"/>
    </row>
    <row r="11" spans="1:8" s="131" customFormat="1" ht="12.95" customHeight="1" x14ac:dyDescent="0.2">
      <c r="A11" s="135" t="s">
        <v>619</v>
      </c>
      <c r="B11" s="136" t="s">
        <v>38</v>
      </c>
      <c r="C11" s="136"/>
      <c r="D11" s="136"/>
      <c r="E11" s="136"/>
    </row>
    <row r="12" spans="1:8" s="131" customFormat="1" ht="26.1" customHeight="1" x14ac:dyDescent="0.2">
      <c r="A12" s="135" t="s">
        <v>620</v>
      </c>
      <c r="B12" s="165" t="s">
        <v>39</v>
      </c>
      <c r="C12" s="165"/>
      <c r="D12" s="165"/>
      <c r="E12" s="165"/>
    </row>
    <row r="13" spans="1:8" s="131" customFormat="1" ht="26.1" customHeight="1" x14ac:dyDescent="0.2">
      <c r="A13" s="135" t="s">
        <v>621</v>
      </c>
      <c r="B13" s="165" t="s">
        <v>40</v>
      </c>
      <c r="C13" s="165"/>
      <c r="D13" s="165"/>
      <c r="E13" s="165"/>
    </row>
    <row r="14" spans="1:8" s="131" customFormat="1" ht="11.25" customHeight="1" x14ac:dyDescent="0.2">
      <c r="A14" s="137"/>
      <c r="B14" s="138"/>
      <c r="C14" s="138"/>
      <c r="D14" s="138"/>
      <c r="E14" s="138"/>
    </row>
    <row r="15" spans="1:8" s="131" customFormat="1" ht="39" customHeight="1" x14ac:dyDescent="0.2">
      <c r="A15" s="134" t="s">
        <v>622</v>
      </c>
      <c r="B15" s="136" t="s">
        <v>41</v>
      </c>
    </row>
    <row r="16" spans="1:8" s="131" customFormat="1" ht="12.95" customHeight="1" x14ac:dyDescent="0.2">
      <c r="A16" s="135" t="s">
        <v>623</v>
      </c>
    </row>
    <row r="17" spans="1:4" s="131" customFormat="1" ht="12.95" customHeight="1" x14ac:dyDescent="0.2">
      <c r="A17" s="136"/>
    </row>
    <row r="18" spans="1:4" s="131" customFormat="1" ht="12.95" customHeight="1" x14ac:dyDescent="0.2">
      <c r="A18" s="46" t="s">
        <v>98</v>
      </c>
    </row>
    <row r="19" spans="1:4" s="131" customFormat="1" ht="12.95" customHeight="1" x14ac:dyDescent="0.2">
      <c r="A19" s="139" t="s">
        <v>624</v>
      </c>
    </row>
    <row r="20" spans="1:4" s="131" customFormat="1" ht="12.95" customHeight="1" x14ac:dyDescent="0.2">
      <c r="A20" s="139" t="s">
        <v>625</v>
      </c>
    </row>
    <row r="21" spans="1:4" s="131" customFormat="1" x14ac:dyDescent="0.2">
      <c r="A21" s="132"/>
    </row>
    <row r="22" spans="1:4" s="131" customFormat="1" x14ac:dyDescent="0.2">
      <c r="A22" s="132" t="s">
        <v>537</v>
      </c>
      <c r="B22" s="132"/>
      <c r="C22" s="132"/>
      <c r="D22" s="132"/>
    </row>
    <row r="23" spans="1:4" s="131" customFormat="1" x14ac:dyDescent="0.2">
      <c r="A23" s="132" t="s">
        <v>538</v>
      </c>
      <c r="B23" s="132"/>
      <c r="C23" s="132"/>
      <c r="D23" s="132"/>
    </row>
    <row r="24" spans="1:4" s="131" customFormat="1" x14ac:dyDescent="0.2">
      <c r="A24" s="132" t="s">
        <v>539</v>
      </c>
      <c r="B24" s="132"/>
      <c r="C24" s="132"/>
      <c r="D24" s="132"/>
    </row>
    <row r="25" spans="1:4" s="131" customFormat="1" x14ac:dyDescent="0.2">
      <c r="A25" s="132" t="s">
        <v>540</v>
      </c>
      <c r="B25" s="132"/>
      <c r="C25" s="132"/>
      <c r="D25" s="132"/>
    </row>
    <row r="26" spans="1:4" s="131" customFormat="1" x14ac:dyDescent="0.2">
      <c r="A26" s="132" t="s">
        <v>541</v>
      </c>
      <c r="B26" s="132"/>
      <c r="C26" s="132"/>
      <c r="D26" s="132"/>
    </row>
    <row r="27" spans="1:4" s="131" customFormat="1" x14ac:dyDescent="0.2">
      <c r="A27" s="132"/>
      <c r="B27" s="132"/>
      <c r="C27" s="132"/>
      <c r="D27" s="132"/>
    </row>
    <row r="28" spans="1:4" s="131" customFormat="1" ht="12" x14ac:dyDescent="0.2">
      <c r="A28" s="137" t="s">
        <v>99</v>
      </c>
      <c r="B28" s="132"/>
      <c r="C28" s="132"/>
      <c r="D28" s="132"/>
    </row>
    <row r="29" spans="1:4" s="131" customFormat="1" x14ac:dyDescent="0.2">
      <c r="A29" s="132"/>
      <c r="B29" s="132"/>
      <c r="C29" s="132"/>
      <c r="D29" s="132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"/>
  <sheetViews>
    <sheetView zoomScale="106" zoomScaleNormal="106" workbookViewId="0">
      <selection activeCell="B22" sqref="B22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9" s="18" customFormat="1" ht="18.95" customHeight="1" x14ac:dyDescent="0.25">
      <c r="A1" s="143" t="s">
        <v>626</v>
      </c>
      <c r="B1" s="144"/>
      <c r="C1" s="144"/>
      <c r="D1" s="144"/>
      <c r="E1" s="144"/>
      <c r="F1" s="144"/>
      <c r="G1" s="16" t="s">
        <v>197</v>
      </c>
      <c r="H1" s="27">
        <v>2020</v>
      </c>
    </row>
    <row r="2" spans="1:9" s="18" customFormat="1" ht="18.95" customHeight="1" x14ac:dyDescent="0.25">
      <c r="A2" s="143" t="s">
        <v>198</v>
      </c>
      <c r="B2" s="144"/>
      <c r="C2" s="144"/>
      <c r="D2" s="144"/>
      <c r="E2" s="144"/>
      <c r="F2" s="144"/>
      <c r="G2" s="16" t="s">
        <v>199</v>
      </c>
      <c r="H2" s="27" t="str">
        <f>'Notas a los Edos Financieros'!E2</f>
        <v>Trimestral</v>
      </c>
    </row>
    <row r="3" spans="1:9" s="18" customFormat="1" ht="18.95" customHeight="1" x14ac:dyDescent="0.25">
      <c r="A3" s="143" t="s">
        <v>627</v>
      </c>
      <c r="B3" s="144"/>
      <c r="C3" s="144"/>
      <c r="D3" s="144"/>
      <c r="E3" s="144"/>
      <c r="F3" s="144"/>
      <c r="G3" s="16" t="s">
        <v>201</v>
      </c>
      <c r="H3" s="27">
        <v>2</v>
      </c>
    </row>
    <row r="4" spans="1:9" x14ac:dyDescent="0.2">
      <c r="A4" s="20" t="s">
        <v>202</v>
      </c>
      <c r="B4" s="21"/>
      <c r="C4" s="21"/>
      <c r="D4" s="21"/>
      <c r="E4" s="21"/>
      <c r="F4" s="21"/>
      <c r="G4" s="21"/>
      <c r="H4" s="21"/>
    </row>
    <row r="6" spans="1:9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9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9" x14ac:dyDescent="0.2">
      <c r="A8" s="24">
        <v>1114</v>
      </c>
      <c r="B8" s="22" t="s">
        <v>203</v>
      </c>
      <c r="C8" s="26">
        <v>8095904.0700000003</v>
      </c>
    </row>
    <row r="9" spans="1:9" x14ac:dyDescent="0.2">
      <c r="A9" s="24">
        <v>1115</v>
      </c>
      <c r="B9" s="22" t="s">
        <v>204</v>
      </c>
      <c r="C9" s="26">
        <v>11233746.359999999</v>
      </c>
    </row>
    <row r="10" spans="1:9" x14ac:dyDescent="0.2">
      <c r="A10" s="24">
        <v>1121</v>
      </c>
      <c r="B10" s="22" t="s">
        <v>205</v>
      </c>
      <c r="C10" s="26">
        <v>0</v>
      </c>
    </row>
    <row r="11" spans="1:9" x14ac:dyDescent="0.2">
      <c r="A11" s="24">
        <v>1211</v>
      </c>
      <c r="B11" s="22" t="s">
        <v>206</v>
      </c>
      <c r="C11" s="26">
        <v>0</v>
      </c>
    </row>
    <row r="13" spans="1:9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9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>
        <v>2016</v>
      </c>
      <c r="I14" s="23" t="s">
        <v>188</v>
      </c>
    </row>
    <row r="15" spans="1:9" x14ac:dyDescent="0.2">
      <c r="A15" s="24">
        <v>1122</v>
      </c>
      <c r="B15" s="22" t="s">
        <v>207</v>
      </c>
      <c r="C15" s="26">
        <v>0</v>
      </c>
      <c r="D15" s="26">
        <v>2448.08</v>
      </c>
      <c r="E15" s="26">
        <v>568996.56000000006</v>
      </c>
      <c r="F15" s="26">
        <v>0</v>
      </c>
      <c r="G15" s="26">
        <v>0</v>
      </c>
      <c r="H15" s="26">
        <v>0</v>
      </c>
    </row>
    <row r="16" spans="1:9" x14ac:dyDescent="0.2">
      <c r="A16" s="24">
        <v>1124</v>
      </c>
      <c r="B16" s="22" t="s">
        <v>208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209</v>
      </c>
      <c r="E19" s="23" t="s">
        <v>210</v>
      </c>
      <c r="F19" s="23" t="s">
        <v>211</v>
      </c>
      <c r="G19" s="23" t="s">
        <v>212</v>
      </c>
      <c r="H19" s="23" t="s">
        <v>213</v>
      </c>
    </row>
    <row r="20" spans="1:8" x14ac:dyDescent="0.2">
      <c r="A20" s="24">
        <v>1123</v>
      </c>
      <c r="B20" s="22" t="s">
        <v>214</v>
      </c>
      <c r="C20" s="26">
        <v>1001583.37</v>
      </c>
      <c r="D20" s="26">
        <v>1001583.37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215</v>
      </c>
      <c r="C21" s="26">
        <v>411500</v>
      </c>
      <c r="D21" s="26">
        <v>411500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600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601</v>
      </c>
      <c r="C23" s="26">
        <v>2945400.53</v>
      </c>
      <c r="D23" s="26">
        <v>2945400.53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216</v>
      </c>
      <c r="C24" s="26">
        <v>2498626.09</v>
      </c>
      <c r="D24" s="26">
        <v>2498626.09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217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218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219</v>
      </c>
      <c r="C27" s="26">
        <v>1374742.45</v>
      </c>
      <c r="D27" s="26">
        <v>1374742.45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220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602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221</v>
      </c>
      <c r="G31" s="23" t="s">
        <v>161</v>
      </c>
      <c r="H31" s="23"/>
    </row>
    <row r="32" spans="1:8" x14ac:dyDescent="0.2">
      <c r="A32" s="24">
        <v>1140</v>
      </c>
      <c r="B32" s="22" t="s">
        <v>222</v>
      </c>
      <c r="C32" s="26">
        <f>SUM(C33:C37)</f>
        <v>0</v>
      </c>
    </row>
    <row r="33" spans="1:8" x14ac:dyDescent="0.2">
      <c r="A33" s="24">
        <v>1141</v>
      </c>
      <c r="B33" s="22" t="s">
        <v>223</v>
      </c>
      <c r="C33" s="26">
        <v>0</v>
      </c>
    </row>
    <row r="34" spans="1:8" x14ac:dyDescent="0.2">
      <c r="A34" s="24">
        <v>1142</v>
      </c>
      <c r="B34" s="22" t="s">
        <v>224</v>
      </c>
      <c r="C34" s="26">
        <v>0</v>
      </c>
    </row>
    <row r="35" spans="1:8" x14ac:dyDescent="0.2">
      <c r="A35" s="24">
        <v>1143</v>
      </c>
      <c r="B35" s="22" t="s">
        <v>225</v>
      </c>
      <c r="C35" s="26">
        <v>0</v>
      </c>
    </row>
    <row r="36" spans="1:8" x14ac:dyDescent="0.2">
      <c r="A36" s="24">
        <v>1144</v>
      </c>
      <c r="B36" s="22" t="s">
        <v>226</v>
      </c>
      <c r="C36" s="26">
        <v>0</v>
      </c>
    </row>
    <row r="37" spans="1:8" x14ac:dyDescent="0.2">
      <c r="A37" s="24">
        <v>1145</v>
      </c>
      <c r="B37" s="22" t="s">
        <v>227</v>
      </c>
      <c r="C37" s="26">
        <v>0</v>
      </c>
    </row>
    <row r="39" spans="1:8" x14ac:dyDescent="0.2">
      <c r="A39" s="21" t="s">
        <v>228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229</v>
      </c>
      <c r="G40" s="23"/>
      <c r="H40" s="23"/>
    </row>
    <row r="41" spans="1:8" x14ac:dyDescent="0.2">
      <c r="A41" s="24">
        <v>1150</v>
      </c>
      <c r="B41" s="22" t="s">
        <v>230</v>
      </c>
      <c r="C41" s="26">
        <f>C42</f>
        <v>0</v>
      </c>
    </row>
    <row r="42" spans="1:8" x14ac:dyDescent="0.2">
      <c r="A42" s="24">
        <v>1151</v>
      </c>
      <c r="B42" s="22" t="s">
        <v>231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213</v>
      </c>
      <c r="F45" s="23"/>
      <c r="G45" s="23"/>
      <c r="H45" s="23"/>
    </row>
    <row r="46" spans="1:8" x14ac:dyDescent="0.2">
      <c r="A46" s="24">
        <v>1213</v>
      </c>
      <c r="B46" s="22" t="s">
        <v>232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233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234</v>
      </c>
      <c r="H53" s="23" t="s">
        <v>166</v>
      </c>
      <c r="I53" s="23" t="s">
        <v>235</v>
      </c>
    </row>
    <row r="54" spans="1:9" x14ac:dyDescent="0.2">
      <c r="A54" s="24">
        <v>1230</v>
      </c>
      <c r="B54" s="22" t="s">
        <v>236</v>
      </c>
      <c r="C54" s="26">
        <f>SUM(C55:C61)</f>
        <v>831338250.54999995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237</v>
      </c>
      <c r="C55" s="26">
        <v>736819520.20000005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238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239</v>
      </c>
      <c r="C57" s="26">
        <v>10268999.029999999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240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241</v>
      </c>
      <c r="C59" s="26">
        <v>74249731.319999993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242</v>
      </c>
      <c r="C60" s="26">
        <v>10000000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243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244</v>
      </c>
      <c r="C62" s="26">
        <f>SUM(C63:C70)</f>
        <v>111160822.09</v>
      </c>
      <c r="D62" s="26">
        <f t="shared" ref="D62:E62" si="0">SUM(D63:D70)</f>
        <v>0</v>
      </c>
      <c r="E62" s="26">
        <f t="shared" si="0"/>
        <v>-36071621.009999998</v>
      </c>
    </row>
    <row r="63" spans="1:9" x14ac:dyDescent="0.2">
      <c r="A63" s="24">
        <v>1241</v>
      </c>
      <c r="B63" s="22" t="s">
        <v>245</v>
      </c>
      <c r="C63" s="26">
        <v>23616058.510000002</v>
      </c>
      <c r="D63" s="26">
        <v>0</v>
      </c>
      <c r="E63" s="26">
        <v>-5472149.9699999997</v>
      </c>
    </row>
    <row r="64" spans="1:9" x14ac:dyDescent="0.2">
      <c r="A64" s="24">
        <v>1242</v>
      </c>
      <c r="B64" s="22" t="s">
        <v>246</v>
      </c>
      <c r="C64" s="26">
        <v>3031737.74</v>
      </c>
      <c r="D64" s="26">
        <v>0</v>
      </c>
      <c r="E64" s="26">
        <v>-861647.58</v>
      </c>
    </row>
    <row r="65" spans="1:9" x14ac:dyDescent="0.2">
      <c r="A65" s="24">
        <v>1243</v>
      </c>
      <c r="B65" s="22" t="s">
        <v>247</v>
      </c>
      <c r="C65" s="26">
        <v>395320.88</v>
      </c>
      <c r="D65" s="26">
        <v>0</v>
      </c>
      <c r="E65" s="26">
        <v>-53924.31</v>
      </c>
    </row>
    <row r="66" spans="1:9" x14ac:dyDescent="0.2">
      <c r="A66" s="24">
        <v>1244</v>
      </c>
      <c r="B66" s="22" t="s">
        <v>248</v>
      </c>
      <c r="C66" s="26">
        <v>55931736.700000003</v>
      </c>
      <c r="D66" s="26">
        <v>0</v>
      </c>
      <c r="E66" s="26">
        <v>-23037625.41</v>
      </c>
    </row>
    <row r="67" spans="1:9" x14ac:dyDescent="0.2">
      <c r="A67" s="24">
        <v>1245</v>
      </c>
      <c r="B67" s="22" t="s">
        <v>249</v>
      </c>
      <c r="C67" s="26">
        <v>10822248.16</v>
      </c>
      <c r="D67" s="26">
        <v>0</v>
      </c>
      <c r="E67" s="26">
        <v>-744477.45</v>
      </c>
    </row>
    <row r="68" spans="1:9" x14ac:dyDescent="0.2">
      <c r="A68" s="24">
        <v>1246</v>
      </c>
      <c r="B68" s="22" t="s">
        <v>250</v>
      </c>
      <c r="C68" s="26">
        <v>17363720.100000001</v>
      </c>
      <c r="D68" s="26">
        <v>0</v>
      </c>
      <c r="E68" s="26">
        <v>-5901796.29</v>
      </c>
    </row>
    <row r="69" spans="1:9" x14ac:dyDescent="0.2">
      <c r="A69" s="24">
        <v>1247</v>
      </c>
      <c r="B69" s="22" t="s">
        <v>251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252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253</v>
      </c>
      <c r="F73" s="23" t="s">
        <v>157</v>
      </c>
      <c r="G73" s="23" t="s">
        <v>234</v>
      </c>
      <c r="H73" s="23" t="s">
        <v>166</v>
      </c>
      <c r="I73" s="23" t="s">
        <v>235</v>
      </c>
    </row>
    <row r="74" spans="1:9" x14ac:dyDescent="0.2">
      <c r="A74" s="24">
        <v>1250</v>
      </c>
      <c r="B74" s="22" t="s">
        <v>254</v>
      </c>
      <c r="C74" s="26">
        <f>SUM(C75:C79)</f>
        <v>6401369.2999999998</v>
      </c>
      <c r="D74" s="26">
        <f>SUM(D75:D79)</f>
        <v>0</v>
      </c>
      <c r="E74" s="26">
        <f>SUM(E75:E79)</f>
        <v>0</v>
      </c>
    </row>
    <row r="75" spans="1:9" x14ac:dyDescent="0.2">
      <c r="A75" s="24">
        <v>1251</v>
      </c>
      <c r="B75" s="22" t="s">
        <v>255</v>
      </c>
      <c r="C75" s="26">
        <v>3886247.4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256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257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258</v>
      </c>
      <c r="C78" s="26">
        <v>2515121.9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259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260</v>
      </c>
      <c r="C80" s="26">
        <f>SUM(C81:C86)</f>
        <v>1449989.26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261</v>
      </c>
      <c r="C81" s="26">
        <v>1449989.26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262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263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264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265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266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267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268</v>
      </c>
      <c r="C90" s="26">
        <f>SUM(C91:C92)</f>
        <v>0</v>
      </c>
    </row>
    <row r="91" spans="1:8" x14ac:dyDescent="0.2">
      <c r="A91" s="24">
        <v>1161</v>
      </c>
      <c r="B91" s="22" t="s">
        <v>269</v>
      </c>
      <c r="C91" s="26">
        <v>0</v>
      </c>
    </row>
    <row r="92" spans="1:8" x14ac:dyDescent="0.2">
      <c r="A92" s="24">
        <v>1162</v>
      </c>
      <c r="B92" s="22" t="s">
        <v>270</v>
      </c>
      <c r="C92" s="26">
        <v>0</v>
      </c>
    </row>
    <row r="94" spans="1:8" x14ac:dyDescent="0.2">
      <c r="A94" s="21" t="s">
        <v>603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213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612</v>
      </c>
      <c r="C96" s="26">
        <f>SUM(C97:C100)</f>
        <v>828687.83</v>
      </c>
    </row>
    <row r="97" spans="1:8" x14ac:dyDescent="0.2">
      <c r="A97" s="24">
        <v>1191</v>
      </c>
      <c r="B97" s="22" t="s">
        <v>604</v>
      </c>
      <c r="C97" s="26">
        <v>0</v>
      </c>
    </row>
    <row r="98" spans="1:8" x14ac:dyDescent="0.2">
      <c r="A98" s="24">
        <v>1192</v>
      </c>
      <c r="B98" s="22" t="s">
        <v>605</v>
      </c>
      <c r="C98" s="26">
        <v>828687.83</v>
      </c>
    </row>
    <row r="99" spans="1:8" x14ac:dyDescent="0.2">
      <c r="A99" s="24">
        <v>1193</v>
      </c>
      <c r="B99" s="22" t="s">
        <v>606</v>
      </c>
      <c r="C99" s="26">
        <v>0</v>
      </c>
    </row>
    <row r="100" spans="1:8" x14ac:dyDescent="0.2">
      <c r="A100" s="24">
        <v>1194</v>
      </c>
      <c r="B100" s="22" t="s">
        <v>607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213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271</v>
      </c>
      <c r="C103" s="26">
        <f>SUM(C104:C106)</f>
        <v>0</v>
      </c>
    </row>
    <row r="104" spans="1:8" x14ac:dyDescent="0.2">
      <c r="A104" s="24">
        <v>1291</v>
      </c>
      <c r="B104" s="22" t="s">
        <v>272</v>
      </c>
      <c r="C104" s="26">
        <v>0</v>
      </c>
    </row>
    <row r="105" spans="1:8" x14ac:dyDescent="0.2">
      <c r="A105" s="24">
        <v>1292</v>
      </c>
      <c r="B105" s="22" t="s">
        <v>273</v>
      </c>
      <c r="C105" s="26">
        <v>0</v>
      </c>
    </row>
    <row r="106" spans="1:8" x14ac:dyDescent="0.2">
      <c r="A106" s="24">
        <v>1293</v>
      </c>
      <c r="B106" s="22" t="s">
        <v>274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209</v>
      </c>
      <c r="E109" s="23" t="s">
        <v>210</v>
      </c>
      <c r="F109" s="23" t="s">
        <v>211</v>
      </c>
      <c r="G109" s="23" t="s">
        <v>275</v>
      </c>
      <c r="H109" s="23" t="s">
        <v>276</v>
      </c>
    </row>
    <row r="110" spans="1:8" x14ac:dyDescent="0.2">
      <c r="A110" s="24">
        <v>2110</v>
      </c>
      <c r="B110" s="22" t="s">
        <v>277</v>
      </c>
      <c r="C110" s="26">
        <f>SUM(C111:C119)</f>
        <v>29535072.669999998</v>
      </c>
      <c r="D110" s="26">
        <f>SUM(D111:D119)</f>
        <v>29535072.669999998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278</v>
      </c>
      <c r="C111" s="26">
        <v>63646.74</v>
      </c>
      <c r="D111" s="26">
        <f>C111</f>
        <v>63646.74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279</v>
      </c>
      <c r="C112" s="26">
        <v>21538940.149999999</v>
      </c>
      <c r="D112" s="26">
        <f t="shared" ref="D112:D119" si="1">C112</f>
        <v>21538940.149999999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280</v>
      </c>
      <c r="C113" s="26">
        <v>224736.51</v>
      </c>
      <c r="D113" s="26">
        <f t="shared" si="1"/>
        <v>224736.51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281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282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283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284</v>
      </c>
      <c r="C117" s="26">
        <v>1096646.54</v>
      </c>
      <c r="D117" s="26">
        <f t="shared" si="1"/>
        <v>1096646.54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285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286</v>
      </c>
      <c r="C119" s="26">
        <v>6611102.7300000004</v>
      </c>
      <c r="D119" s="26">
        <f t="shared" si="1"/>
        <v>6611102.7300000004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287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288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289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290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213</v>
      </c>
      <c r="F126" s="23"/>
      <c r="G126" s="23"/>
      <c r="H126" s="23"/>
    </row>
    <row r="127" spans="1:8" x14ac:dyDescent="0.2">
      <c r="A127" s="24">
        <v>2160</v>
      </c>
      <c r="B127" s="22" t="s">
        <v>291</v>
      </c>
      <c r="C127" s="26">
        <f>SUM(C128:C133)</f>
        <v>0</v>
      </c>
    </row>
    <row r="128" spans="1:8" x14ac:dyDescent="0.2">
      <c r="A128" s="24">
        <v>2161</v>
      </c>
      <c r="B128" s="22" t="s">
        <v>292</v>
      </c>
      <c r="C128" s="26">
        <v>0</v>
      </c>
    </row>
    <row r="129" spans="1:8" x14ac:dyDescent="0.2">
      <c r="A129" s="24">
        <v>2162</v>
      </c>
      <c r="B129" s="22" t="s">
        <v>293</v>
      </c>
      <c r="C129" s="26">
        <v>0</v>
      </c>
    </row>
    <row r="130" spans="1:8" x14ac:dyDescent="0.2">
      <c r="A130" s="24">
        <v>2163</v>
      </c>
      <c r="B130" s="22" t="s">
        <v>294</v>
      </c>
      <c r="C130" s="26">
        <v>0</v>
      </c>
    </row>
    <row r="131" spans="1:8" x14ac:dyDescent="0.2">
      <c r="A131" s="24">
        <v>2164</v>
      </c>
      <c r="B131" s="22" t="s">
        <v>295</v>
      </c>
      <c r="C131" s="26">
        <v>0</v>
      </c>
    </row>
    <row r="132" spans="1:8" x14ac:dyDescent="0.2">
      <c r="A132" s="24">
        <v>2165</v>
      </c>
      <c r="B132" s="22" t="s">
        <v>296</v>
      </c>
      <c r="C132" s="26">
        <v>0</v>
      </c>
    </row>
    <row r="133" spans="1:8" x14ac:dyDescent="0.2">
      <c r="A133" s="24">
        <v>2166</v>
      </c>
      <c r="B133" s="22" t="s">
        <v>297</v>
      </c>
      <c r="C133" s="26">
        <v>0</v>
      </c>
    </row>
    <row r="134" spans="1:8" x14ac:dyDescent="0.2">
      <c r="A134" s="24">
        <v>2250</v>
      </c>
      <c r="B134" s="22" t="s">
        <v>298</v>
      </c>
      <c r="C134" s="26">
        <f>SUM(C135:C140)</f>
        <v>0</v>
      </c>
    </row>
    <row r="135" spans="1:8" x14ac:dyDescent="0.2">
      <c r="A135" s="24">
        <v>2251</v>
      </c>
      <c r="B135" s="22" t="s">
        <v>299</v>
      </c>
      <c r="C135" s="26">
        <v>0</v>
      </c>
    </row>
    <row r="136" spans="1:8" x14ac:dyDescent="0.2">
      <c r="A136" s="24">
        <v>2252</v>
      </c>
      <c r="B136" s="22" t="s">
        <v>300</v>
      </c>
      <c r="C136" s="26">
        <v>0</v>
      </c>
    </row>
    <row r="137" spans="1:8" x14ac:dyDescent="0.2">
      <c r="A137" s="24">
        <v>2253</v>
      </c>
      <c r="B137" s="22" t="s">
        <v>301</v>
      </c>
      <c r="C137" s="26">
        <v>0</v>
      </c>
    </row>
    <row r="138" spans="1:8" x14ac:dyDescent="0.2">
      <c r="A138" s="24">
        <v>2254</v>
      </c>
      <c r="B138" s="22" t="s">
        <v>302</v>
      </c>
      <c r="C138" s="26">
        <v>0</v>
      </c>
    </row>
    <row r="139" spans="1:8" x14ac:dyDescent="0.2">
      <c r="A139" s="24">
        <v>2255</v>
      </c>
      <c r="B139" s="22" t="s">
        <v>303</v>
      </c>
      <c r="C139" s="26">
        <v>0</v>
      </c>
    </row>
    <row r="140" spans="1:8" x14ac:dyDescent="0.2">
      <c r="A140" s="24">
        <v>2256</v>
      </c>
      <c r="B140" s="22" t="s">
        <v>304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213</v>
      </c>
      <c r="F143" s="25"/>
      <c r="G143" s="25"/>
      <c r="H143" s="25"/>
    </row>
    <row r="144" spans="1:8" x14ac:dyDescent="0.2">
      <c r="A144" s="24">
        <v>2159</v>
      </c>
      <c r="B144" s="22" t="s">
        <v>305</v>
      </c>
      <c r="C144" s="26">
        <v>0</v>
      </c>
    </row>
    <row r="145" spans="1:3" x14ac:dyDescent="0.2">
      <c r="A145" s="24">
        <v>2199</v>
      </c>
      <c r="B145" s="22" t="s">
        <v>306</v>
      </c>
      <c r="C145" s="26">
        <v>0</v>
      </c>
    </row>
    <row r="146" spans="1:3" x14ac:dyDescent="0.2">
      <c r="A146" s="24">
        <v>2240</v>
      </c>
      <c r="B146" s="22" t="s">
        <v>307</v>
      </c>
      <c r="C146" s="26">
        <f>SUM(C147:C149)</f>
        <v>0</v>
      </c>
    </row>
    <row r="147" spans="1:3" x14ac:dyDescent="0.2">
      <c r="A147" s="24">
        <v>2241</v>
      </c>
      <c r="B147" s="22" t="s">
        <v>308</v>
      </c>
      <c r="C147" s="26">
        <v>0</v>
      </c>
    </row>
    <row r="148" spans="1:3" x14ac:dyDescent="0.2">
      <c r="A148" s="24">
        <v>2242</v>
      </c>
      <c r="B148" s="22" t="s">
        <v>309</v>
      </c>
      <c r="C148" s="26">
        <v>0</v>
      </c>
    </row>
    <row r="149" spans="1:3" x14ac:dyDescent="0.2">
      <c r="A149" s="24">
        <v>2249</v>
      </c>
      <c r="B149" s="22" t="s">
        <v>310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5" fitToHeight="0" orientation="landscape" r:id="rId1"/>
  <headerFooter>
    <oddFooter>&amp;RHOJA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3" spans="1:2" x14ac:dyDescent="0.2">
      <c r="A3" s="111"/>
      <c r="B3" s="112"/>
    </row>
    <row r="4" spans="1:2" ht="15" customHeight="1" x14ac:dyDescent="0.2">
      <c r="A4" s="113" t="s">
        <v>1</v>
      </c>
      <c r="B4" s="114" t="s">
        <v>79</v>
      </c>
    </row>
    <row r="5" spans="1:2" ht="15" customHeight="1" x14ac:dyDescent="0.2">
      <c r="A5" s="115"/>
      <c r="B5" s="114" t="s">
        <v>52</v>
      </c>
    </row>
    <row r="6" spans="1:2" ht="15" customHeight="1" x14ac:dyDescent="0.2">
      <c r="A6" s="115"/>
      <c r="B6" s="116" t="s">
        <v>150</v>
      </c>
    </row>
    <row r="7" spans="1:2" ht="15" customHeight="1" x14ac:dyDescent="0.2">
      <c r="A7" s="115"/>
      <c r="B7" s="114" t="s">
        <v>53</v>
      </c>
    </row>
    <row r="8" spans="1:2" x14ac:dyDescent="0.2">
      <c r="A8" s="115"/>
    </row>
    <row r="9" spans="1:2" ht="15" customHeight="1" x14ac:dyDescent="0.2">
      <c r="A9" s="113" t="s">
        <v>3</v>
      </c>
      <c r="B9" s="114" t="s">
        <v>613</v>
      </c>
    </row>
    <row r="10" spans="1:2" ht="15" customHeight="1" x14ac:dyDescent="0.2">
      <c r="A10" s="115"/>
      <c r="B10" s="114" t="s">
        <v>614</v>
      </c>
    </row>
    <row r="11" spans="1:2" ht="15" customHeight="1" x14ac:dyDescent="0.2">
      <c r="A11" s="115"/>
      <c r="B11" s="114" t="s">
        <v>128</v>
      </c>
    </row>
    <row r="12" spans="1:2" ht="15" customHeight="1" x14ac:dyDescent="0.2">
      <c r="A12" s="115"/>
      <c r="B12" s="114" t="s">
        <v>127</v>
      </c>
    </row>
    <row r="13" spans="1:2" ht="15" customHeight="1" x14ac:dyDescent="0.2">
      <c r="A13" s="115"/>
      <c r="B13" s="114" t="s">
        <v>129</v>
      </c>
    </row>
    <row r="14" spans="1:2" x14ac:dyDescent="0.2">
      <c r="A14" s="115"/>
    </row>
    <row r="15" spans="1:2" ht="15" customHeight="1" x14ac:dyDescent="0.2">
      <c r="A15" s="113" t="s">
        <v>5</v>
      </c>
      <c r="B15" s="117" t="s">
        <v>54</v>
      </c>
    </row>
    <row r="16" spans="1:2" ht="15" customHeight="1" x14ac:dyDescent="0.2">
      <c r="A16" s="115"/>
      <c r="B16" s="117" t="s">
        <v>55</v>
      </c>
    </row>
    <row r="17" spans="1:2" ht="15" customHeight="1" x14ac:dyDescent="0.2">
      <c r="A17" s="115"/>
      <c r="B17" s="117" t="s">
        <v>56</v>
      </c>
    </row>
    <row r="18" spans="1:2" ht="15" customHeight="1" x14ac:dyDescent="0.2">
      <c r="A18" s="115"/>
      <c r="B18" s="114" t="s">
        <v>57</v>
      </c>
    </row>
    <row r="19" spans="1:2" ht="15" customHeight="1" x14ac:dyDescent="0.2">
      <c r="A19" s="115"/>
      <c r="B19" s="118" t="s">
        <v>138</v>
      </c>
    </row>
    <row r="20" spans="1:2" x14ac:dyDescent="0.2">
      <c r="A20" s="115"/>
    </row>
    <row r="21" spans="1:2" ht="15" customHeight="1" x14ac:dyDescent="0.2">
      <c r="A21" s="113" t="s">
        <v>134</v>
      </c>
      <c r="B21" s="1" t="s">
        <v>189</v>
      </c>
    </row>
    <row r="22" spans="1:2" ht="15" customHeight="1" x14ac:dyDescent="0.2">
      <c r="A22" s="115"/>
      <c r="B22" s="119" t="s">
        <v>190</v>
      </c>
    </row>
    <row r="23" spans="1:2" x14ac:dyDescent="0.2">
      <c r="A23" s="115"/>
    </row>
    <row r="24" spans="1:2" ht="15" customHeight="1" x14ac:dyDescent="0.2">
      <c r="A24" s="113" t="s">
        <v>7</v>
      </c>
      <c r="B24" s="118" t="s">
        <v>58</v>
      </c>
    </row>
    <row r="25" spans="1:2" ht="15" customHeight="1" x14ac:dyDescent="0.2">
      <c r="A25" s="115"/>
      <c r="B25" s="118" t="s">
        <v>130</v>
      </c>
    </row>
    <row r="26" spans="1:2" ht="15" customHeight="1" x14ac:dyDescent="0.2">
      <c r="A26" s="115"/>
      <c r="B26" s="118" t="s">
        <v>131</v>
      </c>
    </row>
    <row r="27" spans="1:2" x14ac:dyDescent="0.2">
      <c r="A27" s="115"/>
    </row>
    <row r="28" spans="1:2" ht="15" customHeight="1" x14ac:dyDescent="0.2">
      <c r="A28" s="113" t="s">
        <v>8</v>
      </c>
      <c r="B28" s="118" t="s">
        <v>59</v>
      </c>
    </row>
    <row r="29" spans="1:2" ht="15" customHeight="1" x14ac:dyDescent="0.2">
      <c r="A29" s="115"/>
      <c r="B29" s="118" t="s">
        <v>137</v>
      </c>
    </row>
    <row r="30" spans="1:2" ht="15" customHeight="1" x14ac:dyDescent="0.2">
      <c r="A30" s="115"/>
      <c r="B30" s="118" t="s">
        <v>60</v>
      </c>
    </row>
    <row r="31" spans="1:2" ht="15" customHeight="1" x14ac:dyDescent="0.2">
      <c r="A31" s="115"/>
      <c r="B31" s="120" t="s">
        <v>61</v>
      </c>
    </row>
    <row r="32" spans="1:2" x14ac:dyDescent="0.2">
      <c r="A32" s="115"/>
    </row>
    <row r="33" spans="1:2" ht="15" customHeight="1" x14ac:dyDescent="0.2">
      <c r="A33" s="113" t="s">
        <v>9</v>
      </c>
      <c r="B33" s="118" t="s">
        <v>62</v>
      </c>
    </row>
    <row r="34" spans="1:2" ht="15" customHeight="1" x14ac:dyDescent="0.2">
      <c r="A34" s="115"/>
      <c r="B34" s="118" t="s">
        <v>63</v>
      </c>
    </row>
    <row r="35" spans="1:2" x14ac:dyDescent="0.2">
      <c r="A35" s="115"/>
    </row>
    <row r="36" spans="1:2" ht="15" customHeight="1" x14ac:dyDescent="0.2">
      <c r="A36" s="113" t="s">
        <v>11</v>
      </c>
      <c r="B36" s="114" t="s">
        <v>132</v>
      </c>
    </row>
    <row r="37" spans="1:2" ht="15" customHeight="1" x14ac:dyDescent="0.2">
      <c r="A37" s="115"/>
      <c r="B37" s="114" t="s">
        <v>139</v>
      </c>
    </row>
    <row r="38" spans="1:2" ht="15" customHeight="1" x14ac:dyDescent="0.2">
      <c r="A38" s="115"/>
      <c r="B38" s="121" t="s">
        <v>192</v>
      </c>
    </row>
    <row r="39" spans="1:2" ht="15" customHeight="1" x14ac:dyDescent="0.2">
      <c r="A39" s="115"/>
      <c r="B39" s="114" t="s">
        <v>193</v>
      </c>
    </row>
    <row r="40" spans="1:2" ht="15" customHeight="1" x14ac:dyDescent="0.2">
      <c r="A40" s="115"/>
      <c r="B40" s="114" t="s">
        <v>135</v>
      </c>
    </row>
    <row r="41" spans="1:2" ht="15" customHeight="1" x14ac:dyDescent="0.2">
      <c r="A41" s="115"/>
      <c r="B41" s="114" t="s">
        <v>136</v>
      </c>
    </row>
    <row r="42" spans="1:2" x14ac:dyDescent="0.2">
      <c r="A42" s="115"/>
    </row>
    <row r="43" spans="1:2" ht="15" customHeight="1" x14ac:dyDescent="0.2">
      <c r="A43" s="113" t="s">
        <v>13</v>
      </c>
      <c r="B43" s="114" t="s">
        <v>140</v>
      </c>
    </row>
    <row r="44" spans="1:2" ht="15" customHeight="1" x14ac:dyDescent="0.2">
      <c r="A44" s="115"/>
      <c r="B44" s="114" t="s">
        <v>143</v>
      </c>
    </row>
    <row r="45" spans="1:2" ht="15" customHeight="1" x14ac:dyDescent="0.2">
      <c r="A45" s="115"/>
      <c r="B45" s="121" t="s">
        <v>194</v>
      </c>
    </row>
    <row r="46" spans="1:2" ht="15" customHeight="1" x14ac:dyDescent="0.2">
      <c r="A46" s="115"/>
      <c r="B46" s="114" t="s">
        <v>195</v>
      </c>
    </row>
    <row r="47" spans="1:2" ht="15" customHeight="1" x14ac:dyDescent="0.2">
      <c r="A47" s="115"/>
      <c r="B47" s="114" t="s">
        <v>142</v>
      </c>
    </row>
    <row r="48" spans="1:2" ht="15" customHeight="1" x14ac:dyDescent="0.2">
      <c r="A48" s="115"/>
      <c r="B48" s="114" t="s">
        <v>141</v>
      </c>
    </row>
    <row r="49" spans="1:2" x14ac:dyDescent="0.2">
      <c r="A49" s="115"/>
    </row>
    <row r="50" spans="1:2" ht="25.5" customHeight="1" x14ac:dyDescent="0.2">
      <c r="A50" s="113" t="s">
        <v>15</v>
      </c>
      <c r="B50" s="116" t="s">
        <v>171</v>
      </c>
    </row>
    <row r="51" spans="1:2" x14ac:dyDescent="0.2">
      <c r="A51" s="115"/>
    </row>
    <row r="52" spans="1:2" ht="15" customHeight="1" x14ac:dyDescent="0.2">
      <c r="A52" s="113" t="s">
        <v>17</v>
      </c>
      <c r="B52" s="114" t="s">
        <v>64</v>
      </c>
    </row>
    <row r="53" spans="1:2" x14ac:dyDescent="0.2">
      <c r="A53" s="115"/>
    </row>
    <row r="54" spans="1:2" ht="15" customHeight="1" x14ac:dyDescent="0.2">
      <c r="A54" s="113" t="s">
        <v>18</v>
      </c>
      <c r="B54" s="117" t="s">
        <v>65</v>
      </c>
    </row>
    <row r="55" spans="1:2" ht="15" customHeight="1" x14ac:dyDescent="0.2">
      <c r="A55" s="115"/>
      <c r="B55" s="117" t="s">
        <v>66</v>
      </c>
    </row>
    <row r="56" spans="1:2" ht="15" customHeight="1" x14ac:dyDescent="0.2">
      <c r="A56" s="115"/>
      <c r="B56" s="117" t="s">
        <v>67</v>
      </c>
    </row>
    <row r="57" spans="1:2" ht="15" customHeight="1" x14ac:dyDescent="0.2">
      <c r="A57" s="115"/>
      <c r="B57" s="117" t="s">
        <v>68</v>
      </c>
    </row>
    <row r="58" spans="1:2" ht="15" customHeight="1" x14ac:dyDescent="0.2">
      <c r="A58" s="115"/>
      <c r="B58" s="117" t="s">
        <v>69</v>
      </c>
    </row>
    <row r="59" spans="1:2" x14ac:dyDescent="0.2">
      <c r="A59" s="115"/>
    </row>
    <row r="60" spans="1:2" ht="15" customHeight="1" x14ac:dyDescent="0.2">
      <c r="A60" s="113" t="s">
        <v>20</v>
      </c>
      <c r="B60" s="118" t="s">
        <v>70</v>
      </c>
    </row>
    <row r="61" spans="1:2" x14ac:dyDescent="0.2">
      <c r="A61" s="115"/>
      <c r="B61" s="118"/>
    </row>
    <row r="62" spans="1:2" ht="15" customHeight="1" x14ac:dyDescent="0.2">
      <c r="A62" s="113" t="s">
        <v>21</v>
      </c>
      <c r="B62" s="114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1"/>
  <sheetViews>
    <sheetView zoomScaleNormal="100" workbookViewId="0">
      <selection activeCell="B14" sqref="B14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1" t="s">
        <v>626</v>
      </c>
      <c r="B1" s="141"/>
      <c r="C1" s="141"/>
      <c r="D1" s="16" t="s">
        <v>197</v>
      </c>
      <c r="E1" s="27">
        <v>2020</v>
      </c>
    </row>
    <row r="2" spans="1:5" s="18" customFormat="1" ht="18.95" customHeight="1" x14ac:dyDescent="0.25">
      <c r="A2" s="141" t="s">
        <v>311</v>
      </c>
      <c r="B2" s="141"/>
      <c r="C2" s="141"/>
      <c r="D2" s="16" t="s">
        <v>199</v>
      </c>
      <c r="E2" s="27" t="str">
        <f>'Notas a los Edos Financieros'!E2</f>
        <v>Trimestral</v>
      </c>
    </row>
    <row r="3" spans="1:5" s="18" customFormat="1" ht="18.95" customHeight="1" x14ac:dyDescent="0.25">
      <c r="A3" s="141" t="s">
        <v>627</v>
      </c>
      <c r="B3" s="141"/>
      <c r="C3" s="141"/>
      <c r="D3" s="16" t="s">
        <v>201</v>
      </c>
      <c r="E3" s="27">
        <v>2</v>
      </c>
    </row>
    <row r="4" spans="1:5" x14ac:dyDescent="0.2">
      <c r="A4" s="20" t="s">
        <v>202</v>
      </c>
      <c r="B4" s="21"/>
      <c r="C4" s="21"/>
      <c r="D4" s="21"/>
      <c r="E4" s="21"/>
    </row>
    <row r="6" spans="1:5" x14ac:dyDescent="0.2">
      <c r="A6" s="108" t="s">
        <v>592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312</v>
      </c>
      <c r="E7" s="50"/>
    </row>
    <row r="8" spans="1:5" x14ac:dyDescent="0.2">
      <c r="A8" s="52">
        <v>4100</v>
      </c>
      <c r="B8" s="53" t="s">
        <v>313</v>
      </c>
      <c r="C8" s="57">
        <f>SUM(C9+C19+C25+C28+C34+C37+C46)</f>
        <v>108132301.79000002</v>
      </c>
      <c r="D8" s="104"/>
      <c r="E8" s="51"/>
    </row>
    <row r="9" spans="1:5" x14ac:dyDescent="0.2">
      <c r="A9" s="52">
        <v>4110</v>
      </c>
      <c r="B9" s="53" t="s">
        <v>314</v>
      </c>
      <c r="C9" s="57">
        <f>SUM(C10:C18)</f>
        <v>96012101.100000009</v>
      </c>
      <c r="D9" s="104"/>
      <c r="E9" s="51"/>
    </row>
    <row r="10" spans="1:5" x14ac:dyDescent="0.2">
      <c r="A10" s="52">
        <v>4111</v>
      </c>
      <c r="B10" s="53" t="s">
        <v>315</v>
      </c>
      <c r="C10" s="57">
        <v>510</v>
      </c>
      <c r="D10" s="104"/>
      <c r="E10" s="51"/>
    </row>
    <row r="11" spans="1:5" x14ac:dyDescent="0.2">
      <c r="A11" s="52">
        <v>4112</v>
      </c>
      <c r="B11" s="53" t="s">
        <v>316</v>
      </c>
      <c r="C11" s="57">
        <v>88485927.189999998</v>
      </c>
      <c r="D11" s="104"/>
      <c r="E11" s="51"/>
    </row>
    <row r="12" spans="1:5" x14ac:dyDescent="0.2">
      <c r="A12" s="52">
        <v>4113</v>
      </c>
      <c r="B12" s="53" t="s">
        <v>317</v>
      </c>
      <c r="C12" s="57">
        <v>3692551.65</v>
      </c>
      <c r="D12" s="104"/>
      <c r="E12" s="51"/>
    </row>
    <row r="13" spans="1:5" x14ac:dyDescent="0.2">
      <c r="A13" s="52">
        <v>4114</v>
      </c>
      <c r="B13" s="53" t="s">
        <v>318</v>
      </c>
      <c r="C13" s="57">
        <v>0</v>
      </c>
      <c r="D13" s="104"/>
      <c r="E13" s="51"/>
    </row>
    <row r="14" spans="1:5" x14ac:dyDescent="0.2">
      <c r="A14" s="52">
        <v>4115</v>
      </c>
      <c r="B14" s="53" t="s">
        <v>319</v>
      </c>
      <c r="C14" s="57">
        <v>0</v>
      </c>
      <c r="D14" s="104"/>
      <c r="E14" s="51"/>
    </row>
    <row r="15" spans="1:5" x14ac:dyDescent="0.2">
      <c r="A15" s="52">
        <v>4116</v>
      </c>
      <c r="B15" s="53" t="s">
        <v>320</v>
      </c>
      <c r="C15" s="57">
        <v>0</v>
      </c>
      <c r="D15" s="104"/>
      <c r="E15" s="51"/>
    </row>
    <row r="16" spans="1:5" x14ac:dyDescent="0.2">
      <c r="A16" s="52">
        <v>4117</v>
      </c>
      <c r="B16" s="53" t="s">
        <v>321</v>
      </c>
      <c r="C16" s="57">
        <v>3833112.26</v>
      </c>
      <c r="D16" s="104"/>
      <c r="E16" s="51"/>
    </row>
    <row r="17" spans="1:5" ht="22.5" x14ac:dyDescent="0.2">
      <c r="A17" s="52">
        <v>4118</v>
      </c>
      <c r="B17" s="54" t="s">
        <v>510</v>
      </c>
      <c r="C17" s="57">
        <v>0</v>
      </c>
      <c r="D17" s="104"/>
      <c r="E17" s="51"/>
    </row>
    <row r="18" spans="1:5" x14ac:dyDescent="0.2">
      <c r="A18" s="52">
        <v>4119</v>
      </c>
      <c r="B18" s="53" t="s">
        <v>322</v>
      </c>
      <c r="C18" s="57">
        <v>0</v>
      </c>
      <c r="D18" s="104"/>
      <c r="E18" s="51"/>
    </row>
    <row r="19" spans="1:5" x14ac:dyDescent="0.2">
      <c r="A19" s="52">
        <v>4120</v>
      </c>
      <c r="B19" s="53" t="s">
        <v>323</v>
      </c>
      <c r="C19" s="57">
        <f>SUM(C20:C24)</f>
        <v>0</v>
      </c>
      <c r="D19" s="104"/>
      <c r="E19" s="51"/>
    </row>
    <row r="20" spans="1:5" x14ac:dyDescent="0.2">
      <c r="A20" s="52">
        <v>4121</v>
      </c>
      <c r="B20" s="53" t="s">
        <v>324</v>
      </c>
      <c r="C20" s="57">
        <v>0</v>
      </c>
      <c r="D20" s="104"/>
      <c r="E20" s="51"/>
    </row>
    <row r="21" spans="1:5" x14ac:dyDescent="0.2">
      <c r="A21" s="52">
        <v>4122</v>
      </c>
      <c r="B21" s="53" t="s">
        <v>511</v>
      </c>
      <c r="C21" s="57">
        <v>0</v>
      </c>
      <c r="D21" s="104"/>
      <c r="E21" s="51"/>
    </row>
    <row r="22" spans="1:5" x14ac:dyDescent="0.2">
      <c r="A22" s="52">
        <v>4123</v>
      </c>
      <c r="B22" s="53" t="s">
        <v>325</v>
      </c>
      <c r="C22" s="57">
        <v>0</v>
      </c>
      <c r="D22" s="104"/>
      <c r="E22" s="51"/>
    </row>
    <row r="23" spans="1:5" x14ac:dyDescent="0.2">
      <c r="A23" s="52">
        <v>4124</v>
      </c>
      <c r="B23" s="53" t="s">
        <v>326</v>
      </c>
      <c r="C23" s="57">
        <v>0</v>
      </c>
      <c r="D23" s="104"/>
      <c r="E23" s="51"/>
    </row>
    <row r="24" spans="1:5" x14ac:dyDescent="0.2">
      <c r="A24" s="52">
        <v>4129</v>
      </c>
      <c r="B24" s="53" t="s">
        <v>327</v>
      </c>
      <c r="C24" s="57">
        <v>0</v>
      </c>
      <c r="D24" s="104"/>
      <c r="E24" s="51"/>
    </row>
    <row r="25" spans="1:5" x14ac:dyDescent="0.2">
      <c r="A25" s="52">
        <v>4130</v>
      </c>
      <c r="B25" s="53" t="s">
        <v>328</v>
      </c>
      <c r="C25" s="57">
        <f>SUM(C26:C27)</f>
        <v>3960.42</v>
      </c>
      <c r="D25" s="104"/>
      <c r="E25" s="51"/>
    </row>
    <row r="26" spans="1:5" x14ac:dyDescent="0.2">
      <c r="A26" s="52">
        <v>4131</v>
      </c>
      <c r="B26" s="53" t="s">
        <v>329</v>
      </c>
      <c r="C26" s="57">
        <v>3960.42</v>
      </c>
      <c r="D26" s="104"/>
      <c r="E26" s="51"/>
    </row>
    <row r="27" spans="1:5" ht="22.5" x14ac:dyDescent="0.2">
      <c r="A27" s="52">
        <v>4132</v>
      </c>
      <c r="B27" s="54" t="s">
        <v>512</v>
      </c>
      <c r="C27" s="57">
        <v>0</v>
      </c>
      <c r="D27" s="104"/>
      <c r="E27" s="51"/>
    </row>
    <row r="28" spans="1:5" x14ac:dyDescent="0.2">
      <c r="A28" s="52">
        <v>4140</v>
      </c>
      <c r="B28" s="53" t="s">
        <v>330</v>
      </c>
      <c r="C28" s="57">
        <f>SUM(C29:C33)</f>
        <v>9134476.6999999993</v>
      </c>
      <c r="D28" s="104"/>
      <c r="E28" s="51"/>
    </row>
    <row r="29" spans="1:5" x14ac:dyDescent="0.2">
      <c r="A29" s="52">
        <v>4141</v>
      </c>
      <c r="B29" s="53" t="s">
        <v>331</v>
      </c>
      <c r="C29" s="57">
        <v>1020241</v>
      </c>
      <c r="D29" s="104"/>
      <c r="E29" s="51"/>
    </row>
    <row r="30" spans="1:5" x14ac:dyDescent="0.2">
      <c r="A30" s="52">
        <v>4143</v>
      </c>
      <c r="B30" s="53" t="s">
        <v>332</v>
      </c>
      <c r="C30" s="57">
        <v>8114235.7000000002</v>
      </c>
      <c r="D30" s="104"/>
      <c r="E30" s="51"/>
    </row>
    <row r="31" spans="1:5" x14ac:dyDescent="0.2">
      <c r="A31" s="52">
        <v>4144</v>
      </c>
      <c r="B31" s="53" t="s">
        <v>333</v>
      </c>
      <c r="C31" s="57">
        <v>0</v>
      </c>
      <c r="D31" s="104"/>
      <c r="E31" s="51"/>
    </row>
    <row r="32" spans="1:5" ht="22.5" x14ac:dyDescent="0.2">
      <c r="A32" s="52">
        <v>4145</v>
      </c>
      <c r="B32" s="54" t="s">
        <v>513</v>
      </c>
      <c r="C32" s="57">
        <v>0</v>
      </c>
      <c r="D32" s="104"/>
      <c r="E32" s="51"/>
    </row>
    <row r="33" spans="1:5" x14ac:dyDescent="0.2">
      <c r="A33" s="52">
        <v>4149</v>
      </c>
      <c r="B33" s="53" t="s">
        <v>334</v>
      </c>
      <c r="C33" s="57">
        <v>0</v>
      </c>
      <c r="D33" s="104"/>
      <c r="E33" s="51"/>
    </row>
    <row r="34" spans="1:5" x14ac:dyDescent="0.2">
      <c r="A34" s="52">
        <v>4150</v>
      </c>
      <c r="B34" s="53" t="s">
        <v>514</v>
      </c>
      <c r="C34" s="57">
        <f>SUM(C35:C36)</f>
        <v>733348.73</v>
      </c>
      <c r="D34" s="104"/>
      <c r="E34" s="51"/>
    </row>
    <row r="35" spans="1:5" x14ac:dyDescent="0.2">
      <c r="A35" s="52">
        <v>4151</v>
      </c>
      <c r="B35" s="53" t="s">
        <v>514</v>
      </c>
      <c r="C35" s="57">
        <v>733348.73</v>
      </c>
      <c r="D35" s="104"/>
      <c r="E35" s="51"/>
    </row>
    <row r="36" spans="1:5" ht="22.5" x14ac:dyDescent="0.2">
      <c r="A36" s="52">
        <v>4154</v>
      </c>
      <c r="B36" s="54" t="s">
        <v>515</v>
      </c>
      <c r="C36" s="57">
        <v>0</v>
      </c>
      <c r="D36" s="104"/>
      <c r="E36" s="51"/>
    </row>
    <row r="37" spans="1:5" x14ac:dyDescent="0.2">
      <c r="A37" s="52">
        <v>4160</v>
      </c>
      <c r="B37" s="53" t="s">
        <v>516</v>
      </c>
      <c r="C37" s="57">
        <f>SUM(C38:C45)</f>
        <v>2248414.84</v>
      </c>
      <c r="D37" s="104"/>
      <c r="E37" s="51"/>
    </row>
    <row r="38" spans="1:5" x14ac:dyDescent="0.2">
      <c r="A38" s="52">
        <v>4161</v>
      </c>
      <c r="B38" s="53" t="s">
        <v>335</v>
      </c>
      <c r="C38" s="57">
        <v>0</v>
      </c>
      <c r="D38" s="104"/>
      <c r="E38" s="51"/>
    </row>
    <row r="39" spans="1:5" x14ac:dyDescent="0.2">
      <c r="A39" s="52">
        <v>4162</v>
      </c>
      <c r="B39" s="53" t="s">
        <v>336</v>
      </c>
      <c r="C39" s="57">
        <v>2083654.84</v>
      </c>
      <c r="D39" s="104"/>
      <c r="E39" s="51"/>
    </row>
    <row r="40" spans="1:5" x14ac:dyDescent="0.2">
      <c r="A40" s="52">
        <v>4163</v>
      </c>
      <c r="B40" s="53" t="s">
        <v>337</v>
      </c>
      <c r="C40" s="57">
        <v>0</v>
      </c>
      <c r="D40" s="104"/>
      <c r="E40" s="51"/>
    </row>
    <row r="41" spans="1:5" x14ac:dyDescent="0.2">
      <c r="A41" s="52">
        <v>4164</v>
      </c>
      <c r="B41" s="53" t="s">
        <v>338</v>
      </c>
      <c r="C41" s="57">
        <v>0</v>
      </c>
      <c r="D41" s="104"/>
      <c r="E41" s="51"/>
    </row>
    <row r="42" spans="1:5" x14ac:dyDescent="0.2">
      <c r="A42" s="52">
        <v>4165</v>
      </c>
      <c r="B42" s="53" t="s">
        <v>339</v>
      </c>
      <c r="C42" s="57">
        <v>0</v>
      </c>
      <c r="D42" s="104"/>
      <c r="E42" s="51"/>
    </row>
    <row r="43" spans="1:5" ht="22.5" x14ac:dyDescent="0.2">
      <c r="A43" s="52">
        <v>4166</v>
      </c>
      <c r="B43" s="54" t="s">
        <v>517</v>
      </c>
      <c r="C43" s="57">
        <v>0</v>
      </c>
      <c r="D43" s="104"/>
      <c r="E43" s="51"/>
    </row>
    <row r="44" spans="1:5" x14ac:dyDescent="0.2">
      <c r="A44" s="52">
        <v>4168</v>
      </c>
      <c r="B44" s="53" t="s">
        <v>340</v>
      </c>
      <c r="C44" s="57">
        <v>0</v>
      </c>
      <c r="D44" s="104"/>
      <c r="E44" s="51"/>
    </row>
    <row r="45" spans="1:5" x14ac:dyDescent="0.2">
      <c r="A45" s="52">
        <v>4169</v>
      </c>
      <c r="B45" s="53" t="s">
        <v>341</v>
      </c>
      <c r="C45" s="57">
        <v>164760</v>
      </c>
      <c r="D45" s="104"/>
      <c r="E45" s="51"/>
    </row>
    <row r="46" spans="1:5" x14ac:dyDescent="0.2">
      <c r="A46" s="52">
        <v>4170</v>
      </c>
      <c r="B46" s="53" t="s">
        <v>518</v>
      </c>
      <c r="C46" s="57">
        <f>SUM(C47:C54)</f>
        <v>0</v>
      </c>
      <c r="D46" s="104"/>
      <c r="E46" s="51"/>
    </row>
    <row r="47" spans="1:5" x14ac:dyDescent="0.2">
      <c r="A47" s="52">
        <v>4171</v>
      </c>
      <c r="B47" s="55" t="s">
        <v>519</v>
      </c>
      <c r="C47" s="57">
        <v>0</v>
      </c>
      <c r="D47" s="104"/>
      <c r="E47" s="51"/>
    </row>
    <row r="48" spans="1:5" x14ac:dyDescent="0.2">
      <c r="A48" s="52">
        <v>4172</v>
      </c>
      <c r="B48" s="53" t="s">
        <v>520</v>
      </c>
      <c r="C48" s="57">
        <v>0</v>
      </c>
      <c r="D48" s="104"/>
      <c r="E48" s="51"/>
    </row>
    <row r="49" spans="1:5" ht="22.5" x14ac:dyDescent="0.2">
      <c r="A49" s="52">
        <v>4173</v>
      </c>
      <c r="B49" s="54" t="s">
        <v>521</v>
      </c>
      <c r="C49" s="57">
        <v>0</v>
      </c>
      <c r="D49" s="104"/>
      <c r="E49" s="51"/>
    </row>
    <row r="50" spans="1:5" ht="22.5" x14ac:dyDescent="0.2">
      <c r="A50" s="52">
        <v>4174</v>
      </c>
      <c r="B50" s="54" t="s">
        <v>522</v>
      </c>
      <c r="C50" s="57">
        <v>0</v>
      </c>
      <c r="D50" s="104"/>
      <c r="E50" s="51"/>
    </row>
    <row r="51" spans="1:5" ht="22.5" x14ac:dyDescent="0.2">
      <c r="A51" s="52">
        <v>4175</v>
      </c>
      <c r="B51" s="54" t="s">
        <v>523</v>
      </c>
      <c r="C51" s="57">
        <v>0</v>
      </c>
      <c r="D51" s="104"/>
      <c r="E51" s="51"/>
    </row>
    <row r="52" spans="1:5" ht="22.5" x14ac:dyDescent="0.2">
      <c r="A52" s="52">
        <v>4176</v>
      </c>
      <c r="B52" s="54" t="s">
        <v>524</v>
      </c>
      <c r="C52" s="57">
        <v>0</v>
      </c>
      <c r="D52" s="104"/>
      <c r="E52" s="51"/>
    </row>
    <row r="53" spans="1:5" ht="22.5" x14ac:dyDescent="0.2">
      <c r="A53" s="52">
        <v>4177</v>
      </c>
      <c r="B53" s="54" t="s">
        <v>525</v>
      </c>
      <c r="C53" s="57">
        <v>0</v>
      </c>
      <c r="D53" s="104"/>
      <c r="E53" s="51"/>
    </row>
    <row r="54" spans="1:5" ht="22.5" x14ac:dyDescent="0.2">
      <c r="A54" s="52">
        <v>4178</v>
      </c>
      <c r="B54" s="54" t="s">
        <v>526</v>
      </c>
      <c r="C54" s="57">
        <v>0</v>
      </c>
      <c r="D54" s="104"/>
      <c r="E54" s="51"/>
    </row>
    <row r="55" spans="1:5" x14ac:dyDescent="0.2">
      <c r="A55" s="52"/>
      <c r="B55" s="54"/>
      <c r="C55" s="57"/>
      <c r="D55" s="104"/>
      <c r="E55" s="51"/>
    </row>
    <row r="56" spans="1:5" x14ac:dyDescent="0.2">
      <c r="A56" s="49" t="s">
        <v>591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312</v>
      </c>
      <c r="E57" s="50"/>
    </row>
    <row r="58" spans="1:5" ht="33.75" x14ac:dyDescent="0.2">
      <c r="A58" s="52">
        <v>4200</v>
      </c>
      <c r="B58" s="54" t="s">
        <v>527</v>
      </c>
      <c r="C58" s="57">
        <f>+C59+C65</f>
        <v>260444227.54999998</v>
      </c>
      <c r="D58" s="104"/>
      <c r="E58" s="51"/>
    </row>
    <row r="59" spans="1:5" ht="22.5" x14ac:dyDescent="0.2">
      <c r="A59" s="52">
        <v>4210</v>
      </c>
      <c r="B59" s="54" t="s">
        <v>528</v>
      </c>
      <c r="C59" s="57">
        <f>SUM(C60:C64)</f>
        <v>260444227.54999998</v>
      </c>
      <c r="D59" s="104"/>
      <c r="E59" s="51"/>
    </row>
    <row r="60" spans="1:5" x14ac:dyDescent="0.2">
      <c r="A60" s="52">
        <v>4211</v>
      </c>
      <c r="B60" s="53" t="s">
        <v>342</v>
      </c>
      <c r="C60" s="57">
        <v>127225647.69</v>
      </c>
      <c r="D60" s="104"/>
      <c r="E60" s="51"/>
    </row>
    <row r="61" spans="1:5" x14ac:dyDescent="0.2">
      <c r="A61" s="52">
        <v>4212</v>
      </c>
      <c r="B61" s="53" t="s">
        <v>343</v>
      </c>
      <c r="C61" s="57">
        <v>117358162.7</v>
      </c>
      <c r="D61" s="104"/>
      <c r="E61" s="51"/>
    </row>
    <row r="62" spans="1:5" x14ac:dyDescent="0.2">
      <c r="A62" s="52">
        <v>4213</v>
      </c>
      <c r="B62" s="53" t="s">
        <v>344</v>
      </c>
      <c r="C62" s="57">
        <v>13430754.939999999</v>
      </c>
      <c r="D62" s="104"/>
      <c r="E62" s="51"/>
    </row>
    <row r="63" spans="1:5" x14ac:dyDescent="0.2">
      <c r="A63" s="52">
        <v>4214</v>
      </c>
      <c r="B63" s="53" t="s">
        <v>529</v>
      </c>
      <c r="C63" s="57">
        <v>2429662.2200000002</v>
      </c>
      <c r="D63" s="104"/>
      <c r="E63" s="51"/>
    </row>
    <row r="64" spans="1:5" x14ac:dyDescent="0.2">
      <c r="A64" s="52">
        <v>4215</v>
      </c>
      <c r="B64" s="53" t="s">
        <v>530</v>
      </c>
      <c r="C64" s="57">
        <v>0</v>
      </c>
      <c r="D64" s="104"/>
      <c r="E64" s="51"/>
    </row>
    <row r="65" spans="1:5" x14ac:dyDescent="0.2">
      <c r="A65" s="52">
        <v>4220</v>
      </c>
      <c r="B65" s="53" t="s">
        <v>345</v>
      </c>
      <c r="C65" s="57">
        <f>SUM(C66:C69)</f>
        <v>0</v>
      </c>
      <c r="D65" s="104"/>
      <c r="E65" s="51"/>
    </row>
    <row r="66" spans="1:5" x14ac:dyDescent="0.2">
      <c r="A66" s="52">
        <v>4221</v>
      </c>
      <c r="B66" s="53" t="s">
        <v>346</v>
      </c>
      <c r="C66" s="57">
        <v>0</v>
      </c>
      <c r="D66" s="104"/>
      <c r="E66" s="51"/>
    </row>
    <row r="67" spans="1:5" x14ac:dyDescent="0.2">
      <c r="A67" s="52">
        <v>4223</v>
      </c>
      <c r="B67" s="53" t="s">
        <v>347</v>
      </c>
      <c r="C67" s="57">
        <v>0</v>
      </c>
      <c r="D67" s="104"/>
      <c r="E67" s="51"/>
    </row>
    <row r="68" spans="1:5" x14ac:dyDescent="0.2">
      <c r="A68" s="52">
        <v>4225</v>
      </c>
      <c r="B68" s="53" t="s">
        <v>349</v>
      </c>
      <c r="C68" s="57">
        <v>0</v>
      </c>
      <c r="D68" s="104"/>
      <c r="E68" s="51"/>
    </row>
    <row r="69" spans="1:5" x14ac:dyDescent="0.2">
      <c r="A69" s="52">
        <v>4227</v>
      </c>
      <c r="B69" s="53" t="s">
        <v>531</v>
      </c>
      <c r="C69" s="57">
        <v>0</v>
      </c>
      <c r="D69" s="104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8" t="s">
        <v>599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213</v>
      </c>
    </row>
    <row r="73" spans="1:5" x14ac:dyDescent="0.2">
      <c r="A73" s="56">
        <v>4300</v>
      </c>
      <c r="B73" s="53" t="s">
        <v>350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351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532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352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353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354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355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356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357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358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359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359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360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360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361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362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533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363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364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365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534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361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8" t="s">
        <v>593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366</v>
      </c>
      <c r="E98" s="50" t="s">
        <v>213</v>
      </c>
    </row>
    <row r="99" spans="1:5" x14ac:dyDescent="0.2">
      <c r="A99" s="56">
        <v>5000</v>
      </c>
      <c r="B99" s="53" t="s">
        <v>367</v>
      </c>
      <c r="C99" s="57">
        <f>C100+C128+C161+C171+C186+C219</f>
        <v>263292331.81999999</v>
      </c>
      <c r="D99" s="59">
        <v>1</v>
      </c>
      <c r="E99" s="58"/>
    </row>
    <row r="100" spans="1:5" x14ac:dyDescent="0.2">
      <c r="A100" s="56">
        <v>5100</v>
      </c>
      <c r="B100" s="53" t="s">
        <v>368</v>
      </c>
      <c r="C100" s="57">
        <f>C101+C108+C118</f>
        <v>236202263.93000001</v>
      </c>
      <c r="D100" s="59">
        <f>C100/$C$99</f>
        <v>0.89711030434217076</v>
      </c>
      <c r="E100" s="58"/>
    </row>
    <row r="101" spans="1:5" x14ac:dyDescent="0.2">
      <c r="A101" s="56">
        <v>5110</v>
      </c>
      <c r="B101" s="53" t="s">
        <v>369</v>
      </c>
      <c r="C101" s="57">
        <f>SUM(C102:C107)</f>
        <v>130721717.03999999</v>
      </c>
      <c r="D101" s="59">
        <f t="shared" ref="D101:D164" si="0">C101/$C$99</f>
        <v>0.49648888798390073</v>
      </c>
      <c r="E101" s="58"/>
    </row>
    <row r="102" spans="1:5" x14ac:dyDescent="0.2">
      <c r="A102" s="56">
        <v>5111</v>
      </c>
      <c r="B102" s="53" t="s">
        <v>370</v>
      </c>
      <c r="C102" s="57">
        <v>55900187.289999999</v>
      </c>
      <c r="D102" s="59">
        <f t="shared" si="0"/>
        <v>0.21231224967165471</v>
      </c>
      <c r="E102" s="58"/>
    </row>
    <row r="103" spans="1:5" x14ac:dyDescent="0.2">
      <c r="A103" s="56">
        <v>5112</v>
      </c>
      <c r="B103" s="53" t="s">
        <v>371</v>
      </c>
      <c r="C103" s="57">
        <v>48107900.289999999</v>
      </c>
      <c r="D103" s="59">
        <f t="shared" si="0"/>
        <v>0.1827166782923591</v>
      </c>
      <c r="E103" s="58"/>
    </row>
    <row r="104" spans="1:5" x14ac:dyDescent="0.2">
      <c r="A104" s="56">
        <v>5113</v>
      </c>
      <c r="B104" s="53" t="s">
        <v>372</v>
      </c>
      <c r="C104" s="57">
        <v>3895297.14</v>
      </c>
      <c r="D104" s="59">
        <f t="shared" si="0"/>
        <v>1.4794571163823423E-2</v>
      </c>
      <c r="E104" s="58"/>
    </row>
    <row r="105" spans="1:5" x14ac:dyDescent="0.2">
      <c r="A105" s="56">
        <v>5114</v>
      </c>
      <c r="B105" s="53" t="s">
        <v>373</v>
      </c>
      <c r="C105" s="57">
        <v>745620.83</v>
      </c>
      <c r="D105" s="59">
        <f t="shared" si="0"/>
        <v>2.8319124406165548E-3</v>
      </c>
      <c r="E105" s="58"/>
    </row>
    <row r="106" spans="1:5" x14ac:dyDescent="0.2">
      <c r="A106" s="56">
        <v>5115</v>
      </c>
      <c r="B106" s="53" t="s">
        <v>374</v>
      </c>
      <c r="C106" s="57">
        <v>22072711.489999998</v>
      </c>
      <c r="D106" s="59">
        <f t="shared" si="0"/>
        <v>8.3833476415446931E-2</v>
      </c>
      <c r="E106" s="58"/>
    </row>
    <row r="107" spans="1:5" x14ac:dyDescent="0.2">
      <c r="A107" s="56">
        <v>5116</v>
      </c>
      <c r="B107" s="53" t="s">
        <v>375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376</v>
      </c>
      <c r="C108" s="57">
        <f>SUM(C109:C117)</f>
        <v>33763372.640000001</v>
      </c>
      <c r="D108" s="59">
        <f t="shared" si="0"/>
        <v>0.12823530562630422</v>
      </c>
      <c r="E108" s="58"/>
    </row>
    <row r="109" spans="1:5" x14ac:dyDescent="0.2">
      <c r="A109" s="56">
        <v>5121</v>
      </c>
      <c r="B109" s="53" t="s">
        <v>377</v>
      </c>
      <c r="C109" s="57">
        <v>2843250.87</v>
      </c>
      <c r="D109" s="59">
        <f t="shared" si="0"/>
        <v>1.0798836602441544E-2</v>
      </c>
      <c r="E109" s="58"/>
    </row>
    <row r="110" spans="1:5" x14ac:dyDescent="0.2">
      <c r="A110" s="56">
        <v>5122</v>
      </c>
      <c r="B110" s="53" t="s">
        <v>378</v>
      </c>
      <c r="C110" s="57">
        <v>1097445.56</v>
      </c>
      <c r="D110" s="59">
        <f t="shared" si="0"/>
        <v>4.1681637760353366E-3</v>
      </c>
      <c r="E110" s="58"/>
    </row>
    <row r="111" spans="1:5" x14ac:dyDescent="0.2">
      <c r="A111" s="56">
        <v>5123</v>
      </c>
      <c r="B111" s="53" t="s">
        <v>379</v>
      </c>
      <c r="C111" s="57">
        <v>37235.279999999999</v>
      </c>
      <c r="D111" s="59">
        <f t="shared" si="0"/>
        <v>1.414218171209632E-4</v>
      </c>
      <c r="E111" s="58"/>
    </row>
    <row r="112" spans="1:5" x14ac:dyDescent="0.2">
      <c r="A112" s="56">
        <v>5124</v>
      </c>
      <c r="B112" s="53" t="s">
        <v>380</v>
      </c>
      <c r="C112" s="57">
        <v>3128676.68</v>
      </c>
      <c r="D112" s="59">
        <f t="shared" si="0"/>
        <v>1.1882900874374581E-2</v>
      </c>
      <c r="E112" s="58"/>
    </row>
    <row r="113" spans="1:5" x14ac:dyDescent="0.2">
      <c r="A113" s="56">
        <v>5125</v>
      </c>
      <c r="B113" s="53" t="s">
        <v>381</v>
      </c>
      <c r="C113" s="57">
        <v>13754145.359999999</v>
      </c>
      <c r="D113" s="59">
        <f t="shared" si="0"/>
        <v>5.2239065471162416E-2</v>
      </c>
      <c r="E113" s="58"/>
    </row>
    <row r="114" spans="1:5" x14ac:dyDescent="0.2">
      <c r="A114" s="56">
        <v>5126</v>
      </c>
      <c r="B114" s="53" t="s">
        <v>382</v>
      </c>
      <c r="C114" s="57">
        <v>9558568.4000000004</v>
      </c>
      <c r="D114" s="59">
        <f t="shared" si="0"/>
        <v>3.6304013618348459E-2</v>
      </c>
      <c r="E114" s="58"/>
    </row>
    <row r="115" spans="1:5" x14ac:dyDescent="0.2">
      <c r="A115" s="56">
        <v>5127</v>
      </c>
      <c r="B115" s="53" t="s">
        <v>383</v>
      </c>
      <c r="C115" s="57">
        <v>2486526.6</v>
      </c>
      <c r="D115" s="59">
        <f t="shared" si="0"/>
        <v>9.4439765215035432E-3</v>
      </c>
      <c r="E115" s="58"/>
    </row>
    <row r="116" spans="1:5" x14ac:dyDescent="0.2">
      <c r="A116" s="56">
        <v>5128</v>
      </c>
      <c r="B116" s="53" t="s">
        <v>384</v>
      </c>
      <c r="C116" s="57">
        <v>561701.91</v>
      </c>
      <c r="D116" s="59">
        <f t="shared" si="0"/>
        <v>2.1333773988678408E-3</v>
      </c>
      <c r="E116" s="58"/>
    </row>
    <row r="117" spans="1:5" x14ac:dyDescent="0.2">
      <c r="A117" s="56">
        <v>5129</v>
      </c>
      <c r="B117" s="53" t="s">
        <v>385</v>
      </c>
      <c r="C117" s="57">
        <v>295821.98</v>
      </c>
      <c r="D117" s="59">
        <f t="shared" si="0"/>
        <v>1.1235495464495295E-3</v>
      </c>
      <c r="E117" s="58"/>
    </row>
    <row r="118" spans="1:5" x14ac:dyDescent="0.2">
      <c r="A118" s="56">
        <v>5130</v>
      </c>
      <c r="B118" s="53" t="s">
        <v>386</v>
      </c>
      <c r="C118" s="57">
        <f>SUM(C119:C127)</f>
        <v>71717174.25</v>
      </c>
      <c r="D118" s="59">
        <f t="shared" si="0"/>
        <v>0.27238611073196578</v>
      </c>
      <c r="E118" s="58"/>
    </row>
    <row r="119" spans="1:5" x14ac:dyDescent="0.2">
      <c r="A119" s="56">
        <v>5131</v>
      </c>
      <c r="B119" s="53" t="s">
        <v>387</v>
      </c>
      <c r="C119" s="57">
        <v>11230684.9</v>
      </c>
      <c r="D119" s="59">
        <f t="shared" si="0"/>
        <v>4.2654811943698634E-2</v>
      </c>
      <c r="E119" s="58"/>
    </row>
    <row r="120" spans="1:5" x14ac:dyDescent="0.2">
      <c r="A120" s="56">
        <v>5132</v>
      </c>
      <c r="B120" s="53" t="s">
        <v>388</v>
      </c>
      <c r="C120" s="57">
        <v>4629330.13</v>
      </c>
      <c r="D120" s="59">
        <f t="shared" si="0"/>
        <v>1.758247229609727E-2</v>
      </c>
      <c r="E120" s="58"/>
    </row>
    <row r="121" spans="1:5" x14ac:dyDescent="0.2">
      <c r="A121" s="56">
        <v>5133</v>
      </c>
      <c r="B121" s="53" t="s">
        <v>389</v>
      </c>
      <c r="C121" s="57">
        <v>2990207.38</v>
      </c>
      <c r="D121" s="59">
        <f t="shared" si="0"/>
        <v>1.1356986203625017E-2</v>
      </c>
      <c r="E121" s="58"/>
    </row>
    <row r="122" spans="1:5" x14ac:dyDescent="0.2">
      <c r="A122" s="56">
        <v>5134</v>
      </c>
      <c r="B122" s="53" t="s">
        <v>390</v>
      </c>
      <c r="C122" s="57">
        <v>3439007.68</v>
      </c>
      <c r="D122" s="59">
        <f t="shared" si="0"/>
        <v>1.3061556545258904E-2</v>
      </c>
      <c r="E122" s="58"/>
    </row>
    <row r="123" spans="1:5" x14ac:dyDescent="0.2">
      <c r="A123" s="56">
        <v>5135</v>
      </c>
      <c r="B123" s="53" t="s">
        <v>391</v>
      </c>
      <c r="C123" s="57">
        <v>27062545.109999999</v>
      </c>
      <c r="D123" s="59">
        <f t="shared" si="0"/>
        <v>0.10278516249573622</v>
      </c>
      <c r="E123" s="58"/>
    </row>
    <row r="124" spans="1:5" x14ac:dyDescent="0.2">
      <c r="A124" s="56">
        <v>5136</v>
      </c>
      <c r="B124" s="53" t="s">
        <v>392</v>
      </c>
      <c r="C124" s="57">
        <v>1779037.07</v>
      </c>
      <c r="D124" s="59">
        <f t="shared" si="0"/>
        <v>6.7568890354780262E-3</v>
      </c>
      <c r="E124" s="58"/>
    </row>
    <row r="125" spans="1:5" x14ac:dyDescent="0.2">
      <c r="A125" s="56">
        <v>5137</v>
      </c>
      <c r="B125" s="53" t="s">
        <v>393</v>
      </c>
      <c r="C125" s="57">
        <v>144124</v>
      </c>
      <c r="D125" s="59">
        <f t="shared" si="0"/>
        <v>5.4739155904673473E-4</v>
      </c>
      <c r="E125" s="58"/>
    </row>
    <row r="126" spans="1:5" x14ac:dyDescent="0.2">
      <c r="A126" s="56">
        <v>5138</v>
      </c>
      <c r="B126" s="53" t="s">
        <v>394</v>
      </c>
      <c r="C126" s="57">
        <v>1848719.45</v>
      </c>
      <c r="D126" s="59">
        <f t="shared" si="0"/>
        <v>7.0215468761311225E-3</v>
      </c>
      <c r="E126" s="58"/>
    </row>
    <row r="127" spans="1:5" x14ac:dyDescent="0.2">
      <c r="A127" s="56">
        <v>5139</v>
      </c>
      <c r="B127" s="53" t="s">
        <v>395</v>
      </c>
      <c r="C127" s="57">
        <v>18593518.530000001</v>
      </c>
      <c r="D127" s="59">
        <f t="shared" si="0"/>
        <v>7.0619293776893868E-2</v>
      </c>
      <c r="E127" s="58"/>
    </row>
    <row r="128" spans="1:5" x14ac:dyDescent="0.2">
      <c r="A128" s="56">
        <v>5200</v>
      </c>
      <c r="B128" s="53" t="s">
        <v>396</v>
      </c>
      <c r="C128" s="57">
        <f>C129+C132+C135+C138+C143+C147+C150+C152+C158</f>
        <v>24839569.82</v>
      </c>
      <c r="D128" s="59">
        <f t="shared" si="0"/>
        <v>9.4342169588826422E-2</v>
      </c>
      <c r="E128" s="58"/>
    </row>
    <row r="129" spans="1:5" x14ac:dyDescent="0.2">
      <c r="A129" s="56">
        <v>5210</v>
      </c>
      <c r="B129" s="53" t="s">
        <v>397</v>
      </c>
      <c r="C129" s="57">
        <f>SUM(C130:C131)</f>
        <v>12626400</v>
      </c>
      <c r="D129" s="59">
        <f t="shared" si="0"/>
        <v>4.795582124523113E-2</v>
      </c>
      <c r="E129" s="58"/>
    </row>
    <row r="130" spans="1:5" x14ac:dyDescent="0.2">
      <c r="A130" s="56">
        <v>5211</v>
      </c>
      <c r="B130" s="53" t="s">
        <v>398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399</v>
      </c>
      <c r="C131" s="57">
        <v>12626400</v>
      </c>
      <c r="D131" s="59">
        <f t="shared" si="0"/>
        <v>4.795582124523113E-2</v>
      </c>
      <c r="E131" s="58"/>
    </row>
    <row r="132" spans="1:5" x14ac:dyDescent="0.2">
      <c r="A132" s="56">
        <v>5220</v>
      </c>
      <c r="B132" s="53" t="s">
        <v>400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401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402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347</v>
      </c>
      <c r="C135" s="57">
        <f>SUM(C136:C137)</f>
        <v>5618988.4900000002</v>
      </c>
      <c r="D135" s="59">
        <f t="shared" si="0"/>
        <v>2.1341253849509852E-2</v>
      </c>
      <c r="E135" s="58"/>
    </row>
    <row r="136" spans="1:5" x14ac:dyDescent="0.2">
      <c r="A136" s="56">
        <v>5231</v>
      </c>
      <c r="B136" s="53" t="s">
        <v>403</v>
      </c>
      <c r="C136" s="57">
        <v>5618988.4900000002</v>
      </c>
      <c r="D136" s="59">
        <f t="shared" si="0"/>
        <v>2.1341253849509852E-2</v>
      </c>
      <c r="E136" s="58"/>
    </row>
    <row r="137" spans="1:5" x14ac:dyDescent="0.2">
      <c r="A137" s="56">
        <v>5232</v>
      </c>
      <c r="B137" s="53" t="s">
        <v>404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348</v>
      </c>
      <c r="C138" s="57">
        <f>SUM(C139:C142)</f>
        <v>6594181.3300000001</v>
      </c>
      <c r="D138" s="59">
        <f t="shared" si="0"/>
        <v>2.5045094494085447E-2</v>
      </c>
      <c r="E138" s="58"/>
    </row>
    <row r="139" spans="1:5" x14ac:dyDescent="0.2">
      <c r="A139" s="56">
        <v>5241</v>
      </c>
      <c r="B139" s="53" t="s">
        <v>405</v>
      </c>
      <c r="C139" s="57">
        <v>4778407.8099999996</v>
      </c>
      <c r="D139" s="59">
        <f t="shared" si="0"/>
        <v>1.8148678227616448E-2</v>
      </c>
      <c r="E139" s="58"/>
    </row>
    <row r="140" spans="1:5" x14ac:dyDescent="0.2">
      <c r="A140" s="56">
        <v>5242</v>
      </c>
      <c r="B140" s="53" t="s">
        <v>406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407</v>
      </c>
      <c r="C141" s="57">
        <v>300759.27</v>
      </c>
      <c r="D141" s="59">
        <f t="shared" si="0"/>
        <v>1.1423016687231678E-3</v>
      </c>
      <c r="E141" s="58"/>
    </row>
    <row r="142" spans="1:5" x14ac:dyDescent="0.2">
      <c r="A142" s="56">
        <v>5244</v>
      </c>
      <c r="B142" s="53" t="s">
        <v>408</v>
      </c>
      <c r="C142" s="57">
        <v>1515014.25</v>
      </c>
      <c r="D142" s="59">
        <f t="shared" si="0"/>
        <v>5.7541145977458271E-3</v>
      </c>
      <c r="E142" s="58"/>
    </row>
    <row r="143" spans="1:5" x14ac:dyDescent="0.2">
      <c r="A143" s="56">
        <v>5250</v>
      </c>
      <c r="B143" s="53" t="s">
        <v>349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409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410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411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412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413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414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415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416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417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418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419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420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421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422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423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424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425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426</v>
      </c>
      <c r="C161" s="57">
        <f>C162+C165+C168</f>
        <v>656000</v>
      </c>
      <c r="D161" s="59">
        <f t="shared" si="0"/>
        <v>2.4915271761445559E-3</v>
      </c>
      <c r="E161" s="58"/>
    </row>
    <row r="162" spans="1:5" x14ac:dyDescent="0.2">
      <c r="A162" s="56">
        <v>5310</v>
      </c>
      <c r="B162" s="53" t="s">
        <v>342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427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428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343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429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430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344</v>
      </c>
      <c r="C168" s="57">
        <f>SUM(C169:C170)</f>
        <v>656000</v>
      </c>
      <c r="D168" s="59">
        <f t="shared" si="1"/>
        <v>2.4915271761445559E-3</v>
      </c>
      <c r="E168" s="58"/>
    </row>
    <row r="169" spans="1:5" x14ac:dyDescent="0.2">
      <c r="A169" s="56">
        <v>5331</v>
      </c>
      <c r="B169" s="53" t="s">
        <v>431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432</v>
      </c>
      <c r="C170" s="57">
        <v>656000</v>
      </c>
      <c r="D170" s="59">
        <f t="shared" si="1"/>
        <v>2.4915271761445559E-3</v>
      </c>
      <c r="E170" s="58"/>
    </row>
    <row r="171" spans="1:5" x14ac:dyDescent="0.2">
      <c r="A171" s="56">
        <v>5400</v>
      </c>
      <c r="B171" s="53" t="s">
        <v>433</v>
      </c>
      <c r="C171" s="57">
        <f>C172+C175+C178+C181+C183</f>
        <v>1594498.07</v>
      </c>
      <c r="D171" s="59">
        <f t="shared" si="1"/>
        <v>6.0559988928583003E-3</v>
      </c>
      <c r="E171" s="58"/>
    </row>
    <row r="172" spans="1:5" x14ac:dyDescent="0.2">
      <c r="A172" s="56">
        <v>5410</v>
      </c>
      <c r="B172" s="53" t="s">
        <v>434</v>
      </c>
      <c r="C172" s="57">
        <f>SUM(C173:C174)</f>
        <v>1594498.07</v>
      </c>
      <c r="D172" s="59">
        <f t="shared" si="1"/>
        <v>6.0559988928583003E-3</v>
      </c>
      <c r="E172" s="58"/>
    </row>
    <row r="173" spans="1:5" x14ac:dyDescent="0.2">
      <c r="A173" s="56">
        <v>5411</v>
      </c>
      <c r="B173" s="53" t="s">
        <v>435</v>
      </c>
      <c r="C173" s="57">
        <v>1594498.07</v>
      </c>
      <c r="D173" s="59">
        <f t="shared" si="1"/>
        <v>6.0559988928583003E-3</v>
      </c>
      <c r="E173" s="58"/>
    </row>
    <row r="174" spans="1:5" x14ac:dyDescent="0.2">
      <c r="A174" s="56">
        <v>5412</v>
      </c>
      <c r="B174" s="53" t="s">
        <v>436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437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438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439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440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441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442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443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443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444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445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446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447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448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449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450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451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452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453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454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455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456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457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458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459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460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461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462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463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464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464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465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465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466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467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468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469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535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471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364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472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536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473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C220+C221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474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475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86" fitToHeight="0" orientation="landscape" r:id="rId1"/>
  <headerFooter>
    <oddFooter>&amp;RHOJA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2"/>
    </row>
    <row r="2" spans="1:2" ht="15" customHeight="1" x14ac:dyDescent="0.2">
      <c r="A2" s="109" t="s">
        <v>191</v>
      </c>
      <c r="B2" s="110" t="s">
        <v>51</v>
      </c>
    </row>
    <row r="3" spans="1:2" x14ac:dyDescent="0.2">
      <c r="A3" s="15"/>
      <c r="B3" s="123"/>
    </row>
    <row r="4" spans="1:2" ht="14.1" customHeight="1" x14ac:dyDescent="0.2">
      <c r="A4" s="124" t="s">
        <v>594</v>
      </c>
      <c r="B4" s="114" t="s">
        <v>79</v>
      </c>
    </row>
    <row r="5" spans="1:2" ht="14.1" customHeight="1" x14ac:dyDescent="0.2">
      <c r="A5" s="115"/>
      <c r="B5" s="114" t="s">
        <v>52</v>
      </c>
    </row>
    <row r="6" spans="1:2" ht="14.1" customHeight="1" x14ac:dyDescent="0.2">
      <c r="A6" s="115"/>
      <c r="B6" s="114" t="s">
        <v>149</v>
      </c>
    </row>
    <row r="7" spans="1:2" ht="14.1" customHeight="1" x14ac:dyDescent="0.2">
      <c r="A7" s="115"/>
      <c r="B7" s="114" t="s">
        <v>64</v>
      </c>
    </row>
    <row r="8" spans="1:2" x14ac:dyDescent="0.2">
      <c r="A8" s="115"/>
    </row>
    <row r="9" spans="1:2" x14ac:dyDescent="0.2">
      <c r="A9" s="124" t="s">
        <v>595</v>
      </c>
      <c r="B9" s="116" t="s">
        <v>151</v>
      </c>
    </row>
    <row r="10" spans="1:2" ht="15" customHeight="1" x14ac:dyDescent="0.2">
      <c r="A10" s="115"/>
      <c r="B10" s="125" t="s">
        <v>64</v>
      </c>
    </row>
    <row r="11" spans="1:2" x14ac:dyDescent="0.2">
      <c r="A11" s="115"/>
    </row>
    <row r="12" spans="1:2" x14ac:dyDescent="0.2">
      <c r="A12" s="124" t="s">
        <v>597</v>
      </c>
      <c r="B12" s="116" t="s">
        <v>151</v>
      </c>
    </row>
    <row r="13" spans="1:2" ht="22.5" x14ac:dyDescent="0.2">
      <c r="A13" s="115"/>
      <c r="B13" s="116" t="s">
        <v>71</v>
      </c>
    </row>
    <row r="14" spans="1:2" x14ac:dyDescent="0.2">
      <c r="A14" s="115"/>
      <c r="B14" s="125" t="s">
        <v>64</v>
      </c>
    </row>
    <row r="15" spans="1:2" x14ac:dyDescent="0.2">
      <c r="A15" s="115"/>
    </row>
    <row r="16" spans="1:2" x14ac:dyDescent="0.2">
      <c r="A16" s="115"/>
    </row>
    <row r="17" spans="1:2" ht="15" customHeight="1" x14ac:dyDescent="0.2">
      <c r="A17" s="124" t="s">
        <v>598</v>
      </c>
      <c r="B17" s="118" t="s">
        <v>72</v>
      </c>
    </row>
    <row r="18" spans="1:2" ht="15" customHeight="1" x14ac:dyDescent="0.2">
      <c r="A18" s="15"/>
      <c r="B18" s="118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>
      <selection activeCell="D22" sqref="D22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5" t="s">
        <v>626</v>
      </c>
      <c r="B1" s="145"/>
      <c r="C1" s="145"/>
      <c r="D1" s="29" t="s">
        <v>197</v>
      </c>
      <c r="E1" s="30">
        <v>2020</v>
      </c>
    </row>
    <row r="2" spans="1:5" ht="18.95" customHeight="1" x14ac:dyDescent="0.2">
      <c r="A2" s="145" t="s">
        <v>476</v>
      </c>
      <c r="B2" s="145"/>
      <c r="C2" s="145"/>
      <c r="D2" s="29" t="s">
        <v>199</v>
      </c>
      <c r="E2" s="30" t="str">
        <f>ESF!H2</f>
        <v>Trimestral</v>
      </c>
    </row>
    <row r="3" spans="1:5" ht="18.95" customHeight="1" x14ac:dyDescent="0.2">
      <c r="A3" s="145" t="s">
        <v>627</v>
      </c>
      <c r="B3" s="145"/>
      <c r="C3" s="145"/>
      <c r="D3" s="29" t="s">
        <v>201</v>
      </c>
      <c r="E3" s="30">
        <v>2</v>
      </c>
    </row>
    <row r="5" spans="1:5" x14ac:dyDescent="0.2">
      <c r="A5" s="32" t="s">
        <v>202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343</v>
      </c>
      <c r="C8" s="36">
        <v>786004034.75</v>
      </c>
    </row>
    <row r="9" spans="1:5" x14ac:dyDescent="0.2">
      <c r="A9" s="35">
        <v>3120</v>
      </c>
      <c r="B9" s="31" t="s">
        <v>477</v>
      </c>
      <c r="C9" s="36">
        <v>1618623.99</v>
      </c>
    </row>
    <row r="10" spans="1:5" x14ac:dyDescent="0.2">
      <c r="A10" s="35">
        <v>3130</v>
      </c>
      <c r="B10" s="31" t="s">
        <v>478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479</v>
      </c>
      <c r="E13" s="34"/>
    </row>
    <row r="14" spans="1:5" x14ac:dyDescent="0.2">
      <c r="A14" s="35">
        <v>3210</v>
      </c>
      <c r="B14" s="31" t="s">
        <v>480</v>
      </c>
      <c r="C14" s="36">
        <v>103379935.09999999</v>
      </c>
    </row>
    <row r="15" spans="1:5" x14ac:dyDescent="0.2">
      <c r="A15" s="35">
        <v>3220</v>
      </c>
      <c r="B15" s="31" t="s">
        <v>481</v>
      </c>
      <c r="C15" s="36">
        <v>46415412.829999998</v>
      </c>
    </row>
    <row r="16" spans="1:5" x14ac:dyDescent="0.2">
      <c r="A16" s="35">
        <v>3230</v>
      </c>
      <c r="B16" s="31" t="s">
        <v>482</v>
      </c>
      <c r="C16" s="36">
        <f>SUM(C17:C20)</f>
        <v>0</v>
      </c>
    </row>
    <row r="17" spans="1:3" x14ac:dyDescent="0.2">
      <c r="A17" s="35">
        <v>3231</v>
      </c>
      <c r="B17" s="31" t="s">
        <v>483</v>
      </c>
      <c r="C17" s="36">
        <v>0</v>
      </c>
    </row>
    <row r="18" spans="1:3" x14ac:dyDescent="0.2">
      <c r="A18" s="35">
        <v>3232</v>
      </c>
      <c r="B18" s="31" t="s">
        <v>484</v>
      </c>
      <c r="C18" s="36">
        <v>0</v>
      </c>
    </row>
    <row r="19" spans="1:3" x14ac:dyDescent="0.2">
      <c r="A19" s="35">
        <v>3233</v>
      </c>
      <c r="B19" s="31" t="s">
        <v>485</v>
      </c>
      <c r="C19" s="36">
        <v>0</v>
      </c>
    </row>
    <row r="20" spans="1:3" x14ac:dyDescent="0.2">
      <c r="A20" s="35">
        <v>3239</v>
      </c>
      <c r="B20" s="31" t="s">
        <v>486</v>
      </c>
      <c r="C20" s="36">
        <v>0</v>
      </c>
    </row>
    <row r="21" spans="1:3" x14ac:dyDescent="0.2">
      <c r="A21" s="35">
        <v>3240</v>
      </c>
      <c r="B21" s="31" t="s">
        <v>487</v>
      </c>
      <c r="C21" s="36">
        <f>SUM(C22:C24)</f>
        <v>0</v>
      </c>
    </row>
    <row r="22" spans="1:3" x14ac:dyDescent="0.2">
      <c r="A22" s="35">
        <v>3241</v>
      </c>
      <c r="B22" s="31" t="s">
        <v>488</v>
      </c>
      <c r="C22" s="36">
        <v>0</v>
      </c>
    </row>
    <row r="23" spans="1:3" x14ac:dyDescent="0.2">
      <c r="A23" s="35">
        <v>3242</v>
      </c>
      <c r="B23" s="31" t="s">
        <v>489</v>
      </c>
      <c r="C23" s="36">
        <v>0</v>
      </c>
    </row>
    <row r="24" spans="1:3" x14ac:dyDescent="0.2">
      <c r="A24" s="35">
        <v>3243</v>
      </c>
      <c r="B24" s="31" t="s">
        <v>490</v>
      </c>
      <c r="C24" s="36">
        <v>0</v>
      </c>
    </row>
    <row r="25" spans="1:3" x14ac:dyDescent="0.2">
      <c r="A25" s="35">
        <v>3250</v>
      </c>
      <c r="B25" s="31" t="s">
        <v>491</v>
      </c>
      <c r="C25" s="36">
        <f>SUM(C26:C27)</f>
        <v>0</v>
      </c>
    </row>
    <row r="26" spans="1:3" x14ac:dyDescent="0.2">
      <c r="A26" s="35">
        <v>3251</v>
      </c>
      <c r="B26" s="31" t="s">
        <v>492</v>
      </c>
      <c r="C26" s="36">
        <v>0</v>
      </c>
    </row>
    <row r="27" spans="1:3" x14ac:dyDescent="0.2">
      <c r="A27" s="35">
        <v>3252</v>
      </c>
      <c r="B27" s="31" t="s">
        <v>493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Footer>&amp;RHOJA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4" spans="1:2" ht="15" customHeight="1" x14ac:dyDescent="0.2">
      <c r="A4" s="124" t="s">
        <v>23</v>
      </c>
      <c r="B4" s="114" t="s">
        <v>79</v>
      </c>
    </row>
    <row r="5" spans="1:2" ht="15" customHeight="1" x14ac:dyDescent="0.2">
      <c r="A5" s="124" t="s">
        <v>25</v>
      </c>
      <c r="B5" s="114" t="s">
        <v>52</v>
      </c>
    </row>
    <row r="6" spans="1:2" ht="15" customHeight="1" x14ac:dyDescent="0.2">
      <c r="B6" s="114" t="s">
        <v>176</v>
      </c>
    </row>
    <row r="7" spans="1:2" ht="15" customHeight="1" x14ac:dyDescent="0.2">
      <c r="B7" s="114" t="s">
        <v>74</v>
      </c>
    </row>
    <row r="8" spans="1:2" ht="15" customHeight="1" x14ac:dyDescent="0.2">
      <c r="B8" s="114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topLeftCell="A64" workbookViewId="0">
      <selection activeCell="A44" sqref="A44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5" t="s">
        <v>626</v>
      </c>
      <c r="B1" s="145"/>
      <c r="C1" s="145"/>
      <c r="D1" s="29" t="s">
        <v>197</v>
      </c>
      <c r="E1" s="30">
        <v>2020</v>
      </c>
    </row>
    <row r="2" spans="1:5" s="37" customFormat="1" ht="18.95" customHeight="1" x14ac:dyDescent="0.25">
      <c r="A2" s="145" t="s">
        <v>494</v>
      </c>
      <c r="B2" s="145"/>
      <c r="C2" s="145"/>
      <c r="D2" s="29" t="s">
        <v>199</v>
      </c>
      <c r="E2" s="30" t="str">
        <f>ESF!H2</f>
        <v>Trimestral</v>
      </c>
    </row>
    <row r="3" spans="1:5" s="37" customFormat="1" ht="18.95" customHeight="1" x14ac:dyDescent="0.25">
      <c r="A3" s="145" t="s">
        <v>627</v>
      </c>
      <c r="B3" s="145"/>
      <c r="C3" s="145"/>
      <c r="D3" s="29" t="s">
        <v>201</v>
      </c>
      <c r="E3" s="30">
        <v>2</v>
      </c>
    </row>
    <row r="4" spans="1:5" x14ac:dyDescent="0.2">
      <c r="A4" s="32" t="s">
        <v>202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495</v>
      </c>
      <c r="C8" s="36">
        <v>0</v>
      </c>
      <c r="D8" s="36">
        <v>0</v>
      </c>
    </row>
    <row r="9" spans="1:5" x14ac:dyDescent="0.2">
      <c r="A9" s="35">
        <v>1112</v>
      </c>
      <c r="B9" s="31" t="s">
        <v>496</v>
      </c>
      <c r="C9" s="36">
        <v>52915316.520000003</v>
      </c>
      <c r="D9" s="36">
        <v>9670699.4199999999</v>
      </c>
    </row>
    <row r="10" spans="1:5" x14ac:dyDescent="0.2">
      <c r="A10" s="35">
        <v>1113</v>
      </c>
      <c r="B10" s="31" t="s">
        <v>497</v>
      </c>
      <c r="C10" s="36">
        <v>0</v>
      </c>
      <c r="D10" s="36">
        <v>0</v>
      </c>
    </row>
    <row r="11" spans="1:5" x14ac:dyDescent="0.2">
      <c r="A11" s="35">
        <v>1114</v>
      </c>
      <c r="B11" s="31" t="s">
        <v>203</v>
      </c>
      <c r="C11" s="36">
        <v>8095904.0700000003</v>
      </c>
      <c r="D11" s="36">
        <v>20675771.780000001</v>
      </c>
    </row>
    <row r="12" spans="1:5" x14ac:dyDescent="0.2">
      <c r="A12" s="35">
        <v>1115</v>
      </c>
      <c r="B12" s="31" t="s">
        <v>204</v>
      </c>
      <c r="C12" s="36">
        <v>11233746.359999999</v>
      </c>
      <c r="D12" s="36">
        <v>829063.96</v>
      </c>
    </row>
    <row r="13" spans="1:5" x14ac:dyDescent="0.2">
      <c r="A13" s="35">
        <v>1116</v>
      </c>
      <c r="B13" s="31" t="s">
        <v>498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499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500</v>
      </c>
      <c r="C15" s="36">
        <f>SUM(C8:C14)</f>
        <v>72244966.950000003</v>
      </c>
      <c r="D15" s="36">
        <f>SUM(D8:D14)</f>
        <v>31175535.160000004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501</v>
      </c>
      <c r="E19" s="34" t="s">
        <v>182</v>
      </c>
    </row>
    <row r="20" spans="1:5" x14ac:dyDescent="0.2">
      <c r="A20" s="35">
        <v>1230</v>
      </c>
      <c r="B20" s="31" t="s">
        <v>236</v>
      </c>
      <c r="C20" s="36">
        <f>SUM(C21:C27)</f>
        <v>831338250.54999995</v>
      </c>
    </row>
    <row r="21" spans="1:5" x14ac:dyDescent="0.2">
      <c r="A21" s="35">
        <v>1231</v>
      </c>
      <c r="B21" s="31" t="s">
        <v>237</v>
      </c>
      <c r="C21" s="36">
        <v>736819520.20000005</v>
      </c>
    </row>
    <row r="22" spans="1:5" x14ac:dyDescent="0.2">
      <c r="A22" s="35">
        <v>1232</v>
      </c>
      <c r="B22" s="31" t="s">
        <v>238</v>
      </c>
      <c r="C22" s="36">
        <v>0</v>
      </c>
    </row>
    <row r="23" spans="1:5" x14ac:dyDescent="0.2">
      <c r="A23" s="35">
        <v>1233</v>
      </c>
      <c r="B23" s="31" t="s">
        <v>239</v>
      </c>
      <c r="C23" s="36">
        <v>10268999.029999999</v>
      </c>
    </row>
    <row r="24" spans="1:5" x14ac:dyDescent="0.2">
      <c r="A24" s="35">
        <v>1234</v>
      </c>
      <c r="B24" s="31" t="s">
        <v>240</v>
      </c>
      <c r="C24" s="36">
        <v>0</v>
      </c>
    </row>
    <row r="25" spans="1:5" x14ac:dyDescent="0.2">
      <c r="A25" s="35">
        <v>1235</v>
      </c>
      <c r="B25" s="31" t="s">
        <v>241</v>
      </c>
      <c r="C25" s="36">
        <v>74249731.319999993</v>
      </c>
    </row>
    <row r="26" spans="1:5" x14ac:dyDescent="0.2">
      <c r="A26" s="35">
        <v>1236</v>
      </c>
      <c r="B26" s="31" t="s">
        <v>242</v>
      </c>
      <c r="C26" s="36">
        <v>10000000</v>
      </c>
    </row>
    <row r="27" spans="1:5" x14ac:dyDescent="0.2">
      <c r="A27" s="35">
        <v>1239</v>
      </c>
      <c r="B27" s="31" t="s">
        <v>243</v>
      </c>
      <c r="C27" s="36">
        <v>0</v>
      </c>
    </row>
    <row r="28" spans="1:5" x14ac:dyDescent="0.2">
      <c r="A28" s="35">
        <v>1240</v>
      </c>
      <c r="B28" s="31" t="s">
        <v>244</v>
      </c>
      <c r="C28" s="36">
        <f>SUM(C29:C36)</f>
        <v>111160822.09</v>
      </c>
    </row>
    <row r="29" spans="1:5" x14ac:dyDescent="0.2">
      <c r="A29" s="35">
        <v>1241</v>
      </c>
      <c r="B29" s="31" t="s">
        <v>245</v>
      </c>
      <c r="C29" s="36">
        <v>23616058.510000002</v>
      </c>
    </row>
    <row r="30" spans="1:5" x14ac:dyDescent="0.2">
      <c r="A30" s="35">
        <v>1242</v>
      </c>
      <c r="B30" s="31" t="s">
        <v>246</v>
      </c>
      <c r="C30" s="36">
        <v>3031737.74</v>
      </c>
    </row>
    <row r="31" spans="1:5" x14ac:dyDescent="0.2">
      <c r="A31" s="35">
        <v>1243</v>
      </c>
      <c r="B31" s="31" t="s">
        <v>247</v>
      </c>
      <c r="C31" s="36">
        <v>395320.88</v>
      </c>
    </row>
    <row r="32" spans="1:5" x14ac:dyDescent="0.2">
      <c r="A32" s="35">
        <v>1244</v>
      </c>
      <c r="B32" s="31" t="s">
        <v>248</v>
      </c>
      <c r="C32" s="36">
        <v>55931736.700000003</v>
      </c>
    </row>
    <row r="33" spans="1:5" x14ac:dyDescent="0.2">
      <c r="A33" s="35">
        <v>1245</v>
      </c>
      <c r="B33" s="31" t="s">
        <v>249</v>
      </c>
      <c r="C33" s="36">
        <v>10822248.16</v>
      </c>
    </row>
    <row r="34" spans="1:5" x14ac:dyDescent="0.2">
      <c r="A34" s="35">
        <v>1246</v>
      </c>
      <c r="B34" s="31" t="s">
        <v>250</v>
      </c>
      <c r="C34" s="36">
        <v>17363720.100000001</v>
      </c>
    </row>
    <row r="35" spans="1:5" x14ac:dyDescent="0.2">
      <c r="A35" s="35">
        <v>1247</v>
      </c>
      <c r="B35" s="31" t="s">
        <v>251</v>
      </c>
      <c r="C35" s="36">
        <v>0</v>
      </c>
    </row>
    <row r="36" spans="1:5" x14ac:dyDescent="0.2">
      <c r="A36" s="35">
        <v>1248</v>
      </c>
      <c r="B36" s="31" t="s">
        <v>252</v>
      </c>
      <c r="C36" s="36">
        <v>0</v>
      </c>
    </row>
    <row r="37" spans="1:5" x14ac:dyDescent="0.2">
      <c r="A37" s="35">
        <v>1250</v>
      </c>
      <c r="B37" s="31" t="s">
        <v>254</v>
      </c>
      <c r="C37" s="36">
        <f>SUM(C38:C42)</f>
        <v>6401369.2999999998</v>
      </c>
    </row>
    <row r="38" spans="1:5" x14ac:dyDescent="0.2">
      <c r="A38" s="35">
        <v>1251</v>
      </c>
      <c r="B38" s="31" t="s">
        <v>255</v>
      </c>
      <c r="C38" s="36">
        <v>3886247.4</v>
      </c>
    </row>
    <row r="39" spans="1:5" x14ac:dyDescent="0.2">
      <c r="A39" s="35">
        <v>1252</v>
      </c>
      <c r="B39" s="31" t="s">
        <v>256</v>
      </c>
      <c r="C39" s="36">
        <v>0</v>
      </c>
    </row>
    <row r="40" spans="1:5" x14ac:dyDescent="0.2">
      <c r="A40" s="35">
        <v>1253</v>
      </c>
      <c r="B40" s="31" t="s">
        <v>257</v>
      </c>
      <c r="C40" s="36">
        <v>0</v>
      </c>
    </row>
    <row r="41" spans="1:5" x14ac:dyDescent="0.2">
      <c r="A41" s="35">
        <v>1254</v>
      </c>
      <c r="B41" s="31" t="s">
        <v>258</v>
      </c>
      <c r="C41" s="36">
        <v>2515121.9</v>
      </c>
    </row>
    <row r="42" spans="1:5" x14ac:dyDescent="0.2">
      <c r="A42" s="35">
        <v>1259</v>
      </c>
      <c r="B42" s="31" t="s">
        <v>259</v>
      </c>
      <c r="C42" s="36">
        <v>0</v>
      </c>
    </row>
    <row r="46" spans="1:5" x14ac:dyDescent="0.2">
      <c r="A46" s="33" t="s">
        <v>187</v>
      </c>
      <c r="B46" s="33"/>
      <c r="C46" s="33"/>
      <c r="D46" s="33"/>
      <c r="E46" s="33"/>
    </row>
    <row r="47" spans="1:5" x14ac:dyDescent="0.2">
      <c r="A47" s="34" t="s">
        <v>147</v>
      </c>
      <c r="B47" s="34" t="s">
        <v>144</v>
      </c>
      <c r="C47" s="34" t="s">
        <v>608</v>
      </c>
      <c r="D47" s="34" t="s">
        <v>180</v>
      </c>
      <c r="E47" s="34"/>
    </row>
    <row r="48" spans="1:5" x14ac:dyDescent="0.2">
      <c r="A48" s="35">
        <v>5500</v>
      </c>
      <c r="B48" s="31" t="s">
        <v>447</v>
      </c>
      <c r="C48" s="36">
        <f>C49+C58+C61+C67+C69+C71</f>
        <v>0</v>
      </c>
      <c r="D48" s="36">
        <f>D49+D58+D61+D67+D69+D71</f>
        <v>0</v>
      </c>
    </row>
    <row r="49" spans="1:4" x14ac:dyDescent="0.2">
      <c r="A49" s="35">
        <v>5510</v>
      </c>
      <c r="B49" s="31" t="s">
        <v>448</v>
      </c>
      <c r="C49" s="36">
        <f>SUM(C50:C57)</f>
        <v>0</v>
      </c>
      <c r="D49" s="36">
        <f>SUM(D50:D57)</f>
        <v>0</v>
      </c>
    </row>
    <row r="50" spans="1:4" x14ac:dyDescent="0.2">
      <c r="A50" s="35">
        <v>5511</v>
      </c>
      <c r="B50" s="31" t="s">
        <v>449</v>
      </c>
      <c r="C50" s="36">
        <v>0</v>
      </c>
      <c r="D50" s="36">
        <v>0</v>
      </c>
    </row>
    <row r="51" spans="1:4" x14ac:dyDescent="0.2">
      <c r="A51" s="35">
        <v>5512</v>
      </c>
      <c r="B51" s="31" t="s">
        <v>450</v>
      </c>
      <c r="C51" s="36">
        <v>0</v>
      </c>
      <c r="D51" s="36">
        <v>0</v>
      </c>
    </row>
    <row r="52" spans="1:4" x14ac:dyDescent="0.2">
      <c r="A52" s="35">
        <v>5513</v>
      </c>
      <c r="B52" s="31" t="s">
        <v>451</v>
      </c>
      <c r="C52" s="36">
        <v>0</v>
      </c>
      <c r="D52" s="36">
        <v>0</v>
      </c>
    </row>
    <row r="53" spans="1:4" x14ac:dyDescent="0.2">
      <c r="A53" s="35">
        <v>5514</v>
      </c>
      <c r="B53" s="31" t="s">
        <v>452</v>
      </c>
      <c r="C53" s="36">
        <v>0</v>
      </c>
      <c r="D53" s="36">
        <v>0</v>
      </c>
    </row>
    <row r="54" spans="1:4" x14ac:dyDescent="0.2">
      <c r="A54" s="35">
        <v>5515</v>
      </c>
      <c r="B54" s="31" t="s">
        <v>453</v>
      </c>
      <c r="C54" s="36">
        <v>0</v>
      </c>
      <c r="D54" s="36">
        <v>0</v>
      </c>
    </row>
    <row r="55" spans="1:4" x14ac:dyDescent="0.2">
      <c r="A55" s="35">
        <v>5516</v>
      </c>
      <c r="B55" s="31" t="s">
        <v>454</v>
      </c>
      <c r="C55" s="36">
        <v>0</v>
      </c>
      <c r="D55" s="36">
        <v>0</v>
      </c>
    </row>
    <row r="56" spans="1:4" x14ac:dyDescent="0.2">
      <c r="A56" s="35">
        <v>5517</v>
      </c>
      <c r="B56" s="31" t="s">
        <v>455</v>
      </c>
      <c r="C56" s="36">
        <v>0</v>
      </c>
      <c r="D56" s="36">
        <v>0</v>
      </c>
    </row>
    <row r="57" spans="1:4" x14ac:dyDescent="0.2">
      <c r="A57" s="35">
        <v>5518</v>
      </c>
      <c r="B57" s="31" t="s">
        <v>82</v>
      </c>
      <c r="C57" s="36">
        <v>0</v>
      </c>
      <c r="D57" s="36">
        <v>0</v>
      </c>
    </row>
    <row r="58" spans="1:4" x14ac:dyDescent="0.2">
      <c r="A58" s="35">
        <v>5520</v>
      </c>
      <c r="B58" s="31" t="s">
        <v>81</v>
      </c>
      <c r="C58" s="36">
        <f>SUM(C59:C60)</f>
        <v>0</v>
      </c>
      <c r="D58" s="36">
        <f>SUM(D59:D60)</f>
        <v>0</v>
      </c>
    </row>
    <row r="59" spans="1:4" x14ac:dyDescent="0.2">
      <c r="A59" s="35">
        <v>5521</v>
      </c>
      <c r="B59" s="31" t="s">
        <v>456</v>
      </c>
      <c r="C59" s="36">
        <v>0</v>
      </c>
      <c r="D59" s="36">
        <v>0</v>
      </c>
    </row>
    <row r="60" spans="1:4" x14ac:dyDescent="0.2">
      <c r="A60" s="35">
        <v>5522</v>
      </c>
      <c r="B60" s="31" t="s">
        <v>457</v>
      </c>
      <c r="C60" s="36">
        <v>0</v>
      </c>
      <c r="D60" s="36">
        <v>0</v>
      </c>
    </row>
    <row r="61" spans="1:4" x14ac:dyDescent="0.2">
      <c r="A61" s="35">
        <v>5530</v>
      </c>
      <c r="B61" s="31" t="s">
        <v>458</v>
      </c>
      <c r="C61" s="36">
        <f>SUM(C62:C66)</f>
        <v>0</v>
      </c>
      <c r="D61" s="36">
        <f>SUM(D62:D66)</f>
        <v>0</v>
      </c>
    </row>
    <row r="62" spans="1:4" x14ac:dyDescent="0.2">
      <c r="A62" s="35">
        <v>5531</v>
      </c>
      <c r="B62" s="31" t="s">
        <v>459</v>
      </c>
      <c r="C62" s="36">
        <v>0</v>
      </c>
      <c r="D62" s="36">
        <v>0</v>
      </c>
    </row>
    <row r="63" spans="1:4" x14ac:dyDescent="0.2">
      <c r="A63" s="35">
        <v>5532</v>
      </c>
      <c r="B63" s="31" t="s">
        <v>460</v>
      </c>
      <c r="C63" s="36">
        <v>0</v>
      </c>
      <c r="D63" s="36">
        <v>0</v>
      </c>
    </row>
    <row r="64" spans="1:4" x14ac:dyDescent="0.2">
      <c r="A64" s="35">
        <v>5533</v>
      </c>
      <c r="B64" s="31" t="s">
        <v>461</v>
      </c>
      <c r="C64" s="36">
        <v>0</v>
      </c>
      <c r="D64" s="36">
        <v>0</v>
      </c>
    </row>
    <row r="65" spans="1:4" x14ac:dyDescent="0.2">
      <c r="A65" s="35">
        <v>5534</v>
      </c>
      <c r="B65" s="31" t="s">
        <v>462</v>
      </c>
      <c r="C65" s="36">
        <v>0</v>
      </c>
      <c r="D65" s="36">
        <v>0</v>
      </c>
    </row>
    <row r="66" spans="1:4" x14ac:dyDescent="0.2">
      <c r="A66" s="35">
        <v>5535</v>
      </c>
      <c r="B66" s="31" t="s">
        <v>463</v>
      </c>
      <c r="C66" s="36">
        <v>0</v>
      </c>
      <c r="D66" s="36">
        <v>0</v>
      </c>
    </row>
    <row r="67" spans="1:4" x14ac:dyDescent="0.2">
      <c r="A67" s="35">
        <v>5540</v>
      </c>
      <c r="B67" s="31" t="s">
        <v>464</v>
      </c>
      <c r="C67" s="36">
        <f>SUM(C68)</f>
        <v>0</v>
      </c>
      <c r="D67" s="36">
        <f>SUM(D68)</f>
        <v>0</v>
      </c>
    </row>
    <row r="68" spans="1:4" x14ac:dyDescent="0.2">
      <c r="A68" s="35">
        <v>5541</v>
      </c>
      <c r="B68" s="31" t="s">
        <v>464</v>
      </c>
      <c r="C68" s="36">
        <v>0</v>
      </c>
      <c r="D68" s="36">
        <v>0</v>
      </c>
    </row>
    <row r="69" spans="1:4" x14ac:dyDescent="0.2">
      <c r="A69" s="35">
        <v>5550</v>
      </c>
      <c r="B69" s="31" t="s">
        <v>465</v>
      </c>
      <c r="C69" s="36">
        <f>SUM(C70)</f>
        <v>0</v>
      </c>
      <c r="D69" s="36">
        <f>SUM(D70)</f>
        <v>0</v>
      </c>
    </row>
    <row r="70" spans="1:4" x14ac:dyDescent="0.2">
      <c r="A70" s="35">
        <v>5551</v>
      </c>
      <c r="B70" s="31" t="s">
        <v>465</v>
      </c>
      <c r="C70" s="36">
        <v>0</v>
      </c>
      <c r="D70" s="36">
        <v>0</v>
      </c>
    </row>
    <row r="71" spans="1:4" x14ac:dyDescent="0.2">
      <c r="A71" s="35">
        <v>5590</v>
      </c>
      <c r="B71" s="31" t="s">
        <v>466</v>
      </c>
      <c r="C71" s="36">
        <f>SUM(C72:C79)</f>
        <v>0</v>
      </c>
      <c r="D71" s="36">
        <f>SUM(D72:D79)</f>
        <v>0</v>
      </c>
    </row>
    <row r="72" spans="1:4" x14ac:dyDescent="0.2">
      <c r="A72" s="35">
        <v>5591</v>
      </c>
      <c r="B72" s="31" t="s">
        <v>467</v>
      </c>
      <c r="C72" s="36">
        <v>0</v>
      </c>
      <c r="D72" s="36">
        <v>0</v>
      </c>
    </row>
    <row r="73" spans="1:4" x14ac:dyDescent="0.2">
      <c r="A73" s="35">
        <v>5592</v>
      </c>
      <c r="B73" s="31" t="s">
        <v>468</v>
      </c>
      <c r="C73" s="36">
        <v>0</v>
      </c>
      <c r="D73" s="36">
        <v>0</v>
      </c>
    </row>
    <row r="74" spans="1:4" x14ac:dyDescent="0.2">
      <c r="A74" s="35">
        <v>5593</v>
      </c>
      <c r="B74" s="31" t="s">
        <v>469</v>
      </c>
      <c r="C74" s="36">
        <v>0</v>
      </c>
      <c r="D74" s="36">
        <v>0</v>
      </c>
    </row>
    <row r="75" spans="1:4" x14ac:dyDescent="0.2">
      <c r="A75" s="35">
        <v>5594</v>
      </c>
      <c r="B75" s="31" t="s">
        <v>470</v>
      </c>
      <c r="C75" s="36">
        <v>0</v>
      </c>
      <c r="D75" s="36">
        <v>0</v>
      </c>
    </row>
    <row r="76" spans="1:4" x14ac:dyDescent="0.2">
      <c r="A76" s="35">
        <v>5595</v>
      </c>
      <c r="B76" s="31" t="s">
        <v>471</v>
      </c>
      <c r="C76" s="36">
        <v>0</v>
      </c>
      <c r="D76" s="36">
        <v>0</v>
      </c>
    </row>
    <row r="77" spans="1:4" x14ac:dyDescent="0.2">
      <c r="A77" s="35">
        <v>5596</v>
      </c>
      <c r="B77" s="31" t="s">
        <v>364</v>
      </c>
      <c r="C77" s="36">
        <v>0</v>
      </c>
      <c r="D77" s="36">
        <v>0</v>
      </c>
    </row>
    <row r="78" spans="1:4" x14ac:dyDescent="0.2">
      <c r="A78" s="35">
        <v>5597</v>
      </c>
      <c r="B78" s="31" t="s">
        <v>472</v>
      </c>
      <c r="C78" s="36">
        <v>0</v>
      </c>
      <c r="D78" s="36">
        <v>0</v>
      </c>
    </row>
    <row r="79" spans="1:4" x14ac:dyDescent="0.2">
      <c r="A79" s="35">
        <v>5599</v>
      </c>
      <c r="B79" s="31" t="s">
        <v>473</v>
      </c>
      <c r="C79" s="36">
        <v>0</v>
      </c>
      <c r="D79" s="36">
        <v>0</v>
      </c>
    </row>
    <row r="80" spans="1:4" x14ac:dyDescent="0.2">
      <c r="A80" s="35">
        <v>5600</v>
      </c>
      <c r="B80" s="31" t="s">
        <v>80</v>
      </c>
      <c r="C80" s="36">
        <f>C81</f>
        <v>0</v>
      </c>
      <c r="D80" s="36">
        <f>SUM(D81:D82)</f>
        <v>0</v>
      </c>
    </row>
    <row r="81" spans="1:4" x14ac:dyDescent="0.2">
      <c r="A81" s="35">
        <v>5610</v>
      </c>
      <c r="B81" s="31" t="s">
        <v>474</v>
      </c>
      <c r="C81" s="36">
        <f>C82</f>
        <v>0</v>
      </c>
      <c r="D81" s="36">
        <v>0</v>
      </c>
    </row>
    <row r="82" spans="1:4" x14ac:dyDescent="0.2">
      <c r="A82" s="35">
        <v>5611</v>
      </c>
      <c r="B82" s="31" t="s">
        <v>475</v>
      </c>
      <c r="C82" s="36">
        <v>0</v>
      </c>
      <c r="D82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7"/>
    <dataValidation allowBlank="1" showInputMessage="1" showErrorMessage="1" prompt="Saldo al 31 de diciembre del año anterior que se presenta" sqref="D7 D47"/>
  </dataValidations>
  <pageMargins left="0.70866141732283472" right="0.70866141732283472" top="0.74803149606299213" bottom="0.74803149606299213" header="0.31496062992125984" footer="0.31496062992125984"/>
  <pageSetup scale="98" fitToHeight="0" orientation="landscape" r:id="rId1"/>
  <headerFooter>
    <oddFooter>&amp;RHOJA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3" spans="1:2" x14ac:dyDescent="0.2">
      <c r="B3" s="123"/>
    </row>
    <row r="4" spans="1:2" ht="14.1" customHeight="1" x14ac:dyDescent="0.2">
      <c r="A4" s="124" t="s">
        <v>27</v>
      </c>
      <c r="B4" s="114" t="s">
        <v>79</v>
      </c>
    </row>
    <row r="5" spans="1:2" ht="14.1" customHeight="1" x14ac:dyDescent="0.2">
      <c r="B5" s="114" t="s">
        <v>52</v>
      </c>
    </row>
    <row r="6" spans="1:2" ht="14.1" customHeight="1" x14ac:dyDescent="0.2">
      <c r="B6" s="114" t="s">
        <v>152</v>
      </c>
    </row>
    <row r="7" spans="1:2" ht="14.1" customHeight="1" x14ac:dyDescent="0.2">
      <c r="B7" s="114" t="s">
        <v>153</v>
      </c>
    </row>
    <row r="8" spans="1:2" ht="14.1" customHeight="1" x14ac:dyDescent="0.2"/>
    <row r="9" spans="1:2" x14ac:dyDescent="0.2">
      <c r="A9" s="124" t="s">
        <v>29</v>
      </c>
      <c r="B9" s="116" t="s">
        <v>615</v>
      </c>
    </row>
    <row r="10" spans="1:2" ht="15" customHeight="1" x14ac:dyDescent="0.2">
      <c r="B10" s="116" t="s">
        <v>76</v>
      </c>
    </row>
    <row r="11" spans="1:2" ht="15" customHeight="1" x14ac:dyDescent="0.2">
      <c r="B11" s="126" t="s">
        <v>196</v>
      </c>
    </row>
    <row r="12" spans="1:2" ht="15" customHeight="1" x14ac:dyDescent="0.2"/>
    <row r="13" spans="1:2" x14ac:dyDescent="0.2">
      <c r="A13" s="124" t="s">
        <v>77</v>
      </c>
      <c r="B13" s="114" t="s">
        <v>616</v>
      </c>
    </row>
    <row r="14" spans="1:2" ht="15" customHeight="1" x14ac:dyDescent="0.2">
      <c r="B14" s="114" t="s">
        <v>617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2020-07-30T15:41:46Z</cp:lastPrinted>
  <dcterms:created xsi:type="dcterms:W3CDTF">2012-12-11T20:36:24Z</dcterms:created>
  <dcterms:modified xsi:type="dcterms:W3CDTF">2020-07-30T15:41:49Z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