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\2020\2do Trimestre 2020\0 GENERACION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F6" i="1"/>
  <c r="G7" i="1"/>
  <c r="G6" i="1" s="1"/>
  <c r="G16" i="1"/>
  <c r="G15" i="1" s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<sst xmlns="http://schemas.openxmlformats.org/spreadsheetml/2006/main" count="27" uniqueCount="27">
  <si>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</si>
  <si>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</si>
  <si>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</si>
  <si>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</si>
  <si>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</si>
  <si>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</si>
  <si>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</si>
  <si>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</si>
  <si>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</si>
  <si>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</si>
  <si>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</si>
  <si>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</si>
  <si>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</si>
  <si>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</si>
  <si>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</si>
  <si>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</si>
  <si>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</si>
  <si>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</si>
  <si>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</si>
  <si>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</si>
  <si>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</si>
  <si>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</si>
  <si>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</si>
  <si>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</si>
  <si>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</si>
  <si>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</si>
  <si>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Municipio de Silao de la Victoria
Estado Analítico del Activo
Del 1 de Enero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</si>
</sst>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topLeftCell="C1" zoomScaleNormal="100" workbookViewId="0">
      <selection activeCell="G2" sqref="G2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930721515.55999982</v>
      </c>
      <c r="D4" s="13">
        <f>SUM(D6+D15)</f>
        <v>1318535966.55</v>
      </c>
      <c r="E4" s="13">
        <f>SUM(E6+E15)</f>
        <v>1255188242.77</v>
      </c>
      <c r="F4" s="13">
        <f>SUM(F6+F15)</f>
        <v>994069239.33999979</v>
      </c>
      <c r="G4" s="13">
        <f>SUM(G6+G15)</f>
        <v>63347723.779999867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52804046.909999996</v>
      </c>
      <c r="D6" s="13">
        <f>SUM(D7:D13)</f>
        <v>1283598585.0799999</v>
      </c>
      <c r="E6" s="13">
        <f>SUM(E7:E13)</f>
        <v>1255097124.77</v>
      </c>
      <c r="F6" s="13">
        <f>SUM(F7:F13)</f>
        <v>81305507.219999894</v>
      </c>
      <c r="G6" s="18">
        <f>SUM(G7:G13)</f>
        <v>28501460.309999909</v>
      </c>
    </row>
    <row r="7" spans="1:7" x14ac:dyDescent="0.2">
      <c r="A7" s="3">
        <v>1110</v>
      </c>
      <c r="B7" s="7" t="s">
        <v>9</v>
      </c>
      <c r="C7" s="18">
        <v>31175535.16</v>
      </c>
      <c r="D7" s="18">
        <v>870862534.40999997</v>
      </c>
      <c r="E7" s="18">
        <v>829793102.62</v>
      </c>
      <c r="F7" s="18">
        <f>C7+D7-E7</f>
        <v>72244966.949999928</v>
      </c>
      <c r="G7" s="18">
        <f t="shared" ref="G7:G13" si="0">F7-C7</f>
        <v>41069431.789999932</v>
      </c>
    </row>
    <row r="8" spans="1:7" x14ac:dyDescent="0.2">
      <c r="A8" s="3">
        <v>1120</v>
      </c>
      <c r="B8" s="7" t="s">
        <v>10</v>
      </c>
      <c r="C8" s="18">
        <v>725259.4</v>
      </c>
      <c r="D8" s="18">
        <v>408908319.26999998</v>
      </c>
      <c r="E8" s="18">
        <v>405275094.76999998</v>
      </c>
      <c r="F8" s="18">
        <f t="shared" ref="F8:F13" si="1">C8+D8-E8</f>
        <v>4358483.8999999762</v>
      </c>
      <c r="G8" s="18">
        <f t="shared" si="0"/>
        <v>3633224.4999999763</v>
      </c>
    </row>
    <row r="9" spans="1:7" x14ac:dyDescent="0.2">
      <c r="A9" s="3">
        <v>1130</v>
      </c>
      <c r="B9" s="7" t="s">
        <v>11</v>
      </c>
      <c r="C9" s="18">
        <v>20402984.52</v>
      </c>
      <c r="D9" s="18">
        <v>3484311.4</v>
      </c>
      <c r="E9" s="18">
        <v>20013927.379999999</v>
      </c>
      <c r="F9" s="18">
        <f t="shared" si="1"/>
        <v>3873368.5399999991</v>
      </c>
      <c r="G9" s="18">
        <f t="shared" si="0"/>
        <v>-16529615.98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500267.83</v>
      </c>
      <c r="D13" s="18">
        <v>343420</v>
      </c>
      <c r="E13" s="18">
        <v>15000</v>
      </c>
      <c r="F13" s="18">
        <f t="shared" si="1"/>
        <v>828687.83000000007</v>
      </c>
      <c r="G13" s="18">
        <f t="shared" si="0"/>
        <v>328420.00000000006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877917468.64999986</v>
      </c>
      <c r="D15" s="13">
        <f>SUM(D16:D24)</f>
        <v>34937381.470000006</v>
      </c>
      <c r="E15" s="13">
        <f>SUM(E16:E24)</f>
        <v>91118</v>
      </c>
      <c r="F15" s="13">
        <f>SUM(F16:F24)</f>
        <v>912763732.11999989</v>
      </c>
      <c r="G15" s="13">
        <f>SUM(G16:G24)</f>
        <v>34846263.469999962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800176793.25</v>
      </c>
      <c r="D18" s="19">
        <v>31161457.300000001</v>
      </c>
      <c r="E18" s="19">
        <v>0</v>
      </c>
      <c r="F18" s="19">
        <f t="shared" si="3"/>
        <v>831338250.54999995</v>
      </c>
      <c r="G18" s="19">
        <f t="shared" si="2"/>
        <v>31161457.299999952</v>
      </c>
    </row>
    <row r="19" spans="1:7" x14ac:dyDescent="0.2">
      <c r="A19" s="3">
        <v>1240</v>
      </c>
      <c r="B19" s="7" t="s">
        <v>18</v>
      </c>
      <c r="C19" s="18">
        <v>108097274.8</v>
      </c>
      <c r="D19" s="18">
        <v>3154665.29</v>
      </c>
      <c r="E19" s="18">
        <v>91118</v>
      </c>
      <c r="F19" s="18">
        <f t="shared" si="3"/>
        <v>111160822.09</v>
      </c>
      <c r="G19" s="18">
        <f t="shared" si="2"/>
        <v>3063547.2900000066</v>
      </c>
    </row>
    <row r="20" spans="1:7" x14ac:dyDescent="0.2">
      <c r="A20" s="3">
        <v>1250</v>
      </c>
      <c r="B20" s="7" t="s">
        <v>19</v>
      </c>
      <c r="C20" s="18">
        <v>5780110.4199999999</v>
      </c>
      <c r="D20" s="18">
        <v>621258.88</v>
      </c>
      <c r="E20" s="18">
        <v>0</v>
      </c>
      <c r="F20" s="18">
        <f t="shared" si="3"/>
        <v>6401369.2999999998</v>
      </c>
      <c r="G20" s="18">
        <f t="shared" si="2"/>
        <v>621258.87999999989</v>
      </c>
    </row>
    <row r="21" spans="1:7" x14ac:dyDescent="0.2">
      <c r="A21" s="3">
        <v>1260</v>
      </c>
      <c r="B21" s="7" t="s">
        <v>20</v>
      </c>
      <c r="C21" s="18">
        <v>-37586699.079999998</v>
      </c>
      <c r="D21" s="18">
        <v>0</v>
      </c>
      <c r="E21" s="18">
        <v>0</v>
      </c>
      <c r="F21" s="18">
        <f t="shared" si="3"/>
        <v>-37586699.079999998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1449989.26</v>
      </c>
      <c r="D22" s="18">
        <v>0</v>
      </c>
      <c r="E22" s="18">
        <v>0</v>
      </c>
      <c r="F22" s="18">
        <f t="shared" si="3"/>
        <v>1449989.26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ADAN</cp:lastModifiedBy>
  <cp:lastPrinted>2018-03-08T18:40:55Z</cp:lastPrinted>
  <dcterms:created xsi:type="dcterms:W3CDTF">2014-02-09T04:04:15Z</dcterms:created>
  <dcterms:modified xsi:type="dcterms:W3CDTF">2020-07-30T02:40:22Z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