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ual 2018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1" i="1" s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6" i="1"/>
  <c r="G53" i="1" s="1"/>
  <c r="G55" i="1"/>
  <c r="G54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F44" i="1"/>
  <c r="E44" i="1"/>
  <c r="E43" i="1" s="1"/>
  <c r="E77" i="1" s="1"/>
  <c r="D44" i="1"/>
  <c r="D43" i="1" s="1"/>
  <c r="D77" i="1" s="1"/>
  <c r="C44" i="1"/>
  <c r="B44" i="1"/>
  <c r="F43" i="1"/>
  <c r="F77" i="1" s="1"/>
  <c r="C43" i="1"/>
  <c r="B43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E19" i="1"/>
  <c r="D19" i="1"/>
  <c r="C19" i="1"/>
  <c r="B19" i="1"/>
  <c r="G18" i="1"/>
  <c r="G17" i="1"/>
  <c r="G16" i="1"/>
  <c r="G15" i="1"/>
  <c r="G14" i="1"/>
  <c r="G13" i="1"/>
  <c r="G10" i="1" s="1"/>
  <c r="G9" i="1" s="1"/>
  <c r="G12" i="1"/>
  <c r="G11" i="1"/>
  <c r="F10" i="1"/>
  <c r="F9" i="1" s="1"/>
  <c r="E10" i="1"/>
  <c r="D10" i="1"/>
  <c r="C10" i="1"/>
  <c r="C9" i="1" s="1"/>
  <c r="B10" i="1"/>
  <c r="B9" i="1" s="1"/>
  <c r="E9" i="1"/>
  <c r="D9" i="1"/>
  <c r="A5" i="1"/>
  <c r="A2" i="1"/>
  <c r="B77" i="1" l="1"/>
  <c r="G43" i="1"/>
  <c r="G77" i="1" s="1"/>
  <c r="C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<sst xmlns="http://schemas.openxmlformats.org/spreadsheetml/2006/main" count="79" uniqueCount="49">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</sst>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4" fontId="3" fillId="0" borderId="13" xfId="0" applyNumberFormat="1" applyFont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horizontal="left" vertical="center" indent="9"/>
    </xf>
    <xf numFmtId="4" fontId="4" fillId="0" borderId="13" xfId="0" applyNumberFormat="1" applyFont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6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wrapText="1" indent="9"/>
    </xf>
    <xf numFmtId="0" fontId="0" fillId="0" borderId="1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rto%20trimestre/0361_LDF_1800_MSIL_00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SILAO DE LA VICTORIA,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9" t="str">
        <f>TRIMESTRE</f>
        <v>Del 1 de enero al 31 de diciembre de 2018 (b)</v>
      </c>
      <c r="B5" s="10"/>
      <c r="C5" s="10"/>
      <c r="D5" s="10"/>
      <c r="E5" s="10"/>
      <c r="F5" s="10"/>
      <c r="G5" s="11"/>
    </row>
    <row r="6" spans="1:7" ht="14.4" x14ac:dyDescent="0.3">
      <c r="A6" s="12" t="s">
        <v>3</v>
      </c>
      <c r="B6" s="13"/>
      <c r="C6" s="13"/>
      <c r="D6" s="13"/>
      <c r="E6" s="13"/>
      <c r="F6" s="13"/>
      <c r="G6" s="14"/>
    </row>
    <row r="7" spans="1:7" ht="14.4" x14ac:dyDescent="0.3">
      <c r="A7" s="7" t="s">
        <v>4</v>
      </c>
      <c r="B7" s="12" t="s">
        <v>5</v>
      </c>
      <c r="C7" s="13"/>
      <c r="D7" s="13"/>
      <c r="E7" s="13"/>
      <c r="F7" s="14"/>
      <c r="G7" s="15" t="s">
        <v>6</v>
      </c>
    </row>
    <row r="8" spans="1:7" ht="30.75" customHeight="1" x14ac:dyDescent="0.3">
      <c r="A8" s="7"/>
      <c r="B8" s="16" t="s">
        <v>7</v>
      </c>
      <c r="C8" s="17" t="s">
        <v>8</v>
      </c>
      <c r="D8" s="16" t="s">
        <v>9</v>
      </c>
      <c r="E8" s="16" t="s">
        <v>10</v>
      </c>
      <c r="F8" s="18" t="s">
        <v>11</v>
      </c>
      <c r="G8" s="19"/>
    </row>
    <row r="9" spans="1:7" ht="14.4" x14ac:dyDescent="0.3">
      <c r="A9" s="20" t="s">
        <v>12</v>
      </c>
      <c r="B9" s="21">
        <f>SUM(B10,B19,B27,B37)</f>
        <v>310542690.38999999</v>
      </c>
      <c r="C9" s="21">
        <f t="shared" ref="C9:G9" si="0">SUM(C10,C19,C27,C37)</f>
        <v>68151764.439999998</v>
      </c>
      <c r="D9" s="21">
        <f t="shared" si="0"/>
        <v>378694454.83000004</v>
      </c>
      <c r="E9" s="21">
        <f t="shared" si="0"/>
        <v>347207905.67999995</v>
      </c>
      <c r="F9" s="21">
        <f t="shared" si="0"/>
        <v>332938590.73000002</v>
      </c>
      <c r="G9" s="21">
        <f t="shared" si="0"/>
        <v>31486549.149999999</v>
      </c>
    </row>
    <row r="10" spans="1:7" ht="14.4" x14ac:dyDescent="0.3">
      <c r="A10" s="22" t="s">
        <v>13</v>
      </c>
      <c r="B10" s="21">
        <f>SUM(B11:B18)</f>
        <v>164041981.69999999</v>
      </c>
      <c r="C10" s="21">
        <f t="shared" ref="C10:F10" si="1">SUM(C11:C18)</f>
        <v>32044304.289999999</v>
      </c>
      <c r="D10" s="21">
        <f t="shared" si="1"/>
        <v>196086285.99000001</v>
      </c>
      <c r="E10" s="21">
        <f t="shared" si="1"/>
        <v>174729824.92000002</v>
      </c>
      <c r="F10" s="21">
        <f t="shared" si="1"/>
        <v>166377520.75</v>
      </c>
      <c r="G10" s="21">
        <f>SUM(G11:G18)</f>
        <v>21356461.069999985</v>
      </c>
    </row>
    <row r="11" spans="1:7" ht="14.4" x14ac:dyDescent="0.3">
      <c r="A11" s="23" t="s">
        <v>14</v>
      </c>
      <c r="B11" s="24">
        <v>3377785.31</v>
      </c>
      <c r="C11" s="24">
        <v>-1387445.07</v>
      </c>
      <c r="D11" s="24">
        <v>1990340.24</v>
      </c>
      <c r="E11" s="24">
        <v>1904997.63</v>
      </c>
      <c r="F11" s="24">
        <v>1889032.2</v>
      </c>
      <c r="G11" s="24">
        <f>D11-E11</f>
        <v>85342.610000000102</v>
      </c>
    </row>
    <row r="12" spans="1:7" ht="14.4" x14ac:dyDescent="0.3">
      <c r="A12" s="23" t="s">
        <v>15</v>
      </c>
      <c r="B12" s="24">
        <v>1214077.02</v>
      </c>
      <c r="C12" s="24">
        <v>-491935.48</v>
      </c>
      <c r="D12" s="24">
        <v>722141.54</v>
      </c>
      <c r="E12" s="24">
        <v>673633.45</v>
      </c>
      <c r="F12" s="24">
        <v>671725.18</v>
      </c>
      <c r="G12" s="24">
        <f t="shared" ref="G12:G18" si="2">D12-E12</f>
        <v>48508.090000000084</v>
      </c>
    </row>
    <row r="13" spans="1:7" ht="14.4" x14ac:dyDescent="0.3">
      <c r="A13" s="23" t="s">
        <v>16</v>
      </c>
      <c r="B13" s="24">
        <v>52122650.93</v>
      </c>
      <c r="C13" s="24">
        <v>1184758.1200000001</v>
      </c>
      <c r="D13" s="24">
        <v>53307409.049999997</v>
      </c>
      <c r="E13" s="24">
        <v>50731433.009999998</v>
      </c>
      <c r="F13" s="24">
        <v>48186074.850000001</v>
      </c>
      <c r="G13" s="24">
        <f t="shared" si="2"/>
        <v>2575976.0399999991</v>
      </c>
    </row>
    <row r="14" spans="1:7" ht="14.4" x14ac:dyDescent="0.3">
      <c r="A14" s="23" t="s">
        <v>17</v>
      </c>
      <c r="B14" s="24"/>
      <c r="C14" s="24"/>
      <c r="D14" s="24">
        <v>0</v>
      </c>
      <c r="E14" s="24"/>
      <c r="F14" s="24"/>
      <c r="G14" s="24">
        <f t="shared" si="2"/>
        <v>0</v>
      </c>
    </row>
    <row r="15" spans="1:7" ht="14.4" x14ac:dyDescent="0.3">
      <c r="A15" s="23" t="s">
        <v>18</v>
      </c>
      <c r="B15" s="24">
        <v>48245905.759999998</v>
      </c>
      <c r="C15" s="24">
        <v>12084621.99</v>
      </c>
      <c r="D15" s="24">
        <v>60330527.75</v>
      </c>
      <c r="E15" s="24">
        <v>45110397.780000001</v>
      </c>
      <c r="F15" s="24">
        <v>43455074.18</v>
      </c>
      <c r="G15" s="24">
        <f t="shared" si="2"/>
        <v>15220129.969999999</v>
      </c>
    </row>
    <row r="16" spans="1:7" ht="14.4" x14ac:dyDescent="0.3">
      <c r="A16" s="23" t="s">
        <v>19</v>
      </c>
      <c r="B16" s="24"/>
      <c r="C16" s="24"/>
      <c r="D16" s="24">
        <v>0</v>
      </c>
      <c r="E16" s="24"/>
      <c r="F16" s="24"/>
      <c r="G16" s="24">
        <f t="shared" si="2"/>
        <v>0</v>
      </c>
    </row>
    <row r="17" spans="1:7" ht="14.4" x14ac:dyDescent="0.3">
      <c r="A17" s="23" t="s">
        <v>20</v>
      </c>
      <c r="B17" s="24">
        <v>5225150</v>
      </c>
      <c r="C17" s="24">
        <v>5283957</v>
      </c>
      <c r="D17" s="24">
        <v>10509107</v>
      </c>
      <c r="E17" s="24">
        <v>8755085.1199999992</v>
      </c>
      <c r="F17" s="24">
        <v>7937854.3300000001</v>
      </c>
      <c r="G17" s="24">
        <f t="shared" si="2"/>
        <v>1754021.8800000008</v>
      </c>
    </row>
    <row r="18" spans="1:7" ht="14.4" x14ac:dyDescent="0.3">
      <c r="A18" s="23" t="s">
        <v>21</v>
      </c>
      <c r="B18" s="24">
        <v>53856412.68</v>
      </c>
      <c r="C18" s="24">
        <v>15370347.73</v>
      </c>
      <c r="D18" s="24">
        <v>69226760.409999996</v>
      </c>
      <c r="E18" s="24">
        <v>67554277.930000007</v>
      </c>
      <c r="F18" s="24">
        <v>64237760.009999998</v>
      </c>
      <c r="G18" s="24">
        <f t="shared" si="2"/>
        <v>1672482.4799999893</v>
      </c>
    </row>
    <row r="19" spans="1:7" ht="14.4" x14ac:dyDescent="0.3">
      <c r="A19" s="22" t="s">
        <v>22</v>
      </c>
      <c r="B19" s="21">
        <f>SUM(B20:B26)</f>
        <v>115592709.62</v>
      </c>
      <c r="C19" s="21">
        <f t="shared" ref="C19:F19" si="3">SUM(C20:C26)</f>
        <v>27557216.049999997</v>
      </c>
      <c r="D19" s="21">
        <f t="shared" si="3"/>
        <v>143149925.67000002</v>
      </c>
      <c r="E19" s="21">
        <f t="shared" si="3"/>
        <v>133342931.72999999</v>
      </c>
      <c r="F19" s="21">
        <f t="shared" si="3"/>
        <v>127703127.50999999</v>
      </c>
      <c r="G19" s="21">
        <f>SUM(G20:G26)</f>
        <v>9806993.9400000107</v>
      </c>
    </row>
    <row r="20" spans="1:7" ht="14.4" x14ac:dyDescent="0.3">
      <c r="A20" s="23" t="s">
        <v>23</v>
      </c>
      <c r="B20" s="24">
        <v>3287383.79</v>
      </c>
      <c r="C20" s="24">
        <v>-1146183.96</v>
      </c>
      <c r="D20" s="24">
        <v>2141199.83</v>
      </c>
      <c r="E20" s="24">
        <v>2051299.65</v>
      </c>
      <c r="F20" s="24">
        <v>2039010.35</v>
      </c>
      <c r="G20" s="24">
        <f>D20-E20</f>
        <v>89900.180000000168</v>
      </c>
    </row>
    <row r="21" spans="1:7" ht="14.4" x14ac:dyDescent="0.3">
      <c r="A21" s="23" t="s">
        <v>24</v>
      </c>
      <c r="B21" s="24">
        <v>92168072.650000006</v>
      </c>
      <c r="C21" s="24">
        <v>29958575.109999999</v>
      </c>
      <c r="D21" s="24">
        <v>122126647.76000001</v>
      </c>
      <c r="E21" s="24">
        <v>113535357.81999999</v>
      </c>
      <c r="F21" s="24">
        <v>108042211.81</v>
      </c>
      <c r="G21" s="24">
        <f t="shared" ref="G21:G26" si="4">D21-E21</f>
        <v>8591289.9400000125</v>
      </c>
    </row>
    <row r="22" spans="1:7" ht="14.4" x14ac:dyDescent="0.3">
      <c r="A22" s="23" t="s">
        <v>25</v>
      </c>
      <c r="B22" s="24"/>
      <c r="C22" s="24"/>
      <c r="D22" s="24">
        <v>0</v>
      </c>
      <c r="E22" s="24"/>
      <c r="F22" s="24"/>
      <c r="G22" s="24">
        <f t="shared" si="4"/>
        <v>0</v>
      </c>
    </row>
    <row r="23" spans="1:7" ht="14.4" x14ac:dyDescent="0.3">
      <c r="A23" s="23" t="s">
        <v>26</v>
      </c>
      <c r="B23" s="24">
        <v>5952540.71</v>
      </c>
      <c r="C23" s="24">
        <v>-667216.92000000004</v>
      </c>
      <c r="D23" s="24">
        <v>5285323.79</v>
      </c>
      <c r="E23" s="24">
        <v>4825152.4400000004</v>
      </c>
      <c r="F23" s="24">
        <v>4775289.66</v>
      </c>
      <c r="G23" s="24">
        <f t="shared" si="4"/>
        <v>460171.34999999963</v>
      </c>
    </row>
    <row r="24" spans="1:7" ht="14.4" x14ac:dyDescent="0.3">
      <c r="A24" s="23" t="s">
        <v>27</v>
      </c>
      <c r="B24" s="24">
        <v>11195143.539999999</v>
      </c>
      <c r="C24" s="24">
        <v>-216020.33</v>
      </c>
      <c r="D24" s="24">
        <v>10979123.209999999</v>
      </c>
      <c r="E24" s="24">
        <v>10534462.800000001</v>
      </c>
      <c r="F24" s="24">
        <v>10469134.550000001</v>
      </c>
      <c r="G24" s="24">
        <f t="shared" si="4"/>
        <v>444660.40999999829</v>
      </c>
    </row>
    <row r="25" spans="1:7" ht="14.4" x14ac:dyDescent="0.3">
      <c r="A25" s="23" t="s">
        <v>28</v>
      </c>
      <c r="B25" s="24"/>
      <c r="C25" s="24"/>
      <c r="D25" s="24">
        <v>0</v>
      </c>
      <c r="E25" s="24"/>
      <c r="F25" s="24"/>
      <c r="G25" s="24">
        <f t="shared" si="4"/>
        <v>0</v>
      </c>
    </row>
    <row r="26" spans="1:7" ht="14.4" x14ac:dyDescent="0.3">
      <c r="A26" s="23" t="s">
        <v>29</v>
      </c>
      <c r="B26" s="24">
        <v>2989568.93</v>
      </c>
      <c r="C26" s="24">
        <v>-371937.85</v>
      </c>
      <c r="D26" s="24">
        <v>2617631.08</v>
      </c>
      <c r="E26" s="24">
        <v>2396659.02</v>
      </c>
      <c r="F26" s="24">
        <v>2377481.14</v>
      </c>
      <c r="G26" s="24">
        <f t="shared" si="4"/>
        <v>220972.06000000006</v>
      </c>
    </row>
    <row r="27" spans="1:7" ht="14.4" x14ac:dyDescent="0.3">
      <c r="A27" s="22" t="s">
        <v>30</v>
      </c>
      <c r="B27" s="21">
        <f>SUM(B28:B36)</f>
        <v>30907999.07</v>
      </c>
      <c r="C27" s="21">
        <f t="shared" ref="C27:F27" si="5">SUM(C28:C36)</f>
        <v>8550244.0999999996</v>
      </c>
      <c r="D27" s="21">
        <f t="shared" si="5"/>
        <v>39458243.170000002</v>
      </c>
      <c r="E27" s="21">
        <f t="shared" si="5"/>
        <v>39135149.030000001</v>
      </c>
      <c r="F27" s="21">
        <f t="shared" si="5"/>
        <v>38857942.469999999</v>
      </c>
      <c r="G27" s="21">
        <f>SUM(G28:G36)</f>
        <v>323094.1400000006</v>
      </c>
    </row>
    <row r="28" spans="1:7" ht="14.4" x14ac:dyDescent="0.3">
      <c r="A28" s="25" t="s">
        <v>31</v>
      </c>
      <c r="B28" s="24">
        <v>30907999.07</v>
      </c>
      <c r="C28" s="24">
        <v>8550244.0999999996</v>
      </c>
      <c r="D28" s="24">
        <v>39458243.170000002</v>
      </c>
      <c r="E28" s="24">
        <v>39135149.030000001</v>
      </c>
      <c r="F28" s="24">
        <v>38857942.469999999</v>
      </c>
      <c r="G28" s="24">
        <f t="shared" ref="G28:G36" si="6">D28-E28</f>
        <v>323094.1400000006</v>
      </c>
    </row>
    <row r="29" spans="1:7" ht="14.4" x14ac:dyDescent="0.3">
      <c r="A29" s="23" t="s">
        <v>32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6"/>
        <v>0</v>
      </c>
    </row>
    <row r="30" spans="1:7" ht="14.4" x14ac:dyDescent="0.3">
      <c r="A30" s="23" t="s">
        <v>33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6"/>
        <v>0</v>
      </c>
    </row>
    <row r="31" spans="1:7" ht="14.4" x14ac:dyDescent="0.3">
      <c r="A31" s="23" t="s">
        <v>34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6"/>
        <v>0</v>
      </c>
    </row>
    <row r="32" spans="1:7" ht="14.4" x14ac:dyDescent="0.3">
      <c r="A32" s="23" t="s">
        <v>35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 t="shared" si="6"/>
        <v>0</v>
      </c>
    </row>
    <row r="33" spans="1:7" ht="14.4" x14ac:dyDescent="0.3">
      <c r="A33" s="23" t="s">
        <v>36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si="6"/>
        <v>0</v>
      </c>
    </row>
    <row r="34" spans="1:7" ht="14.4" x14ac:dyDescent="0.3">
      <c r="A34" s="23" t="s">
        <v>37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 ht="14.4" x14ac:dyDescent="0.3">
      <c r="A35" s="23" t="s">
        <v>38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 ht="14.4" x14ac:dyDescent="0.3">
      <c r="A36" s="23" t="s">
        <v>39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 ht="28.8" x14ac:dyDescent="0.3">
      <c r="A37" s="26" t="s">
        <v>40</v>
      </c>
      <c r="B37" s="21">
        <f>SUM(B38:B41)</f>
        <v>0</v>
      </c>
      <c r="C37" s="21">
        <f t="shared" ref="C37:F37" si="7">SUM(C38:C41)</f>
        <v>0</v>
      </c>
      <c r="D37" s="21">
        <f t="shared" si="7"/>
        <v>0</v>
      </c>
      <c r="E37" s="21">
        <f t="shared" si="7"/>
        <v>0</v>
      </c>
      <c r="F37" s="21">
        <f t="shared" si="7"/>
        <v>0</v>
      </c>
      <c r="G37" s="21">
        <f>SUM(G38:G41)</f>
        <v>0</v>
      </c>
    </row>
    <row r="38" spans="1:7" ht="14.4" x14ac:dyDescent="0.3">
      <c r="A38" s="25" t="s">
        <v>41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>D38-E38</f>
        <v>0</v>
      </c>
    </row>
    <row r="39" spans="1:7" ht="28.8" x14ac:dyDescent="0.3">
      <c r="A39" s="25" t="s">
        <v>42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>D39-E39</f>
        <v>0</v>
      </c>
    </row>
    <row r="40" spans="1:7" ht="14.4" x14ac:dyDescent="0.3">
      <c r="A40" s="25" t="s">
        <v>43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>D40-E40</f>
        <v>0</v>
      </c>
    </row>
    <row r="41" spans="1:7" ht="14.4" x14ac:dyDescent="0.3">
      <c r="A41" s="25" t="s">
        <v>44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f>D41-E41</f>
        <v>0</v>
      </c>
    </row>
    <row r="42" spans="1:7" ht="14.4" x14ac:dyDescent="0.3">
      <c r="A42" s="25"/>
      <c r="B42" s="27"/>
      <c r="C42" s="27"/>
      <c r="D42" s="27"/>
      <c r="E42" s="27"/>
      <c r="F42" s="27"/>
      <c r="G42" s="27"/>
    </row>
    <row r="43" spans="1:7" ht="14.4" x14ac:dyDescent="0.3">
      <c r="A43" s="28" t="s">
        <v>45</v>
      </c>
      <c r="B43" s="21">
        <f>SUM(B44,B53,B61,B71)</f>
        <v>178425248</v>
      </c>
      <c r="C43" s="21">
        <f t="shared" ref="C43:G43" si="8">SUM(C44,C53,C61,C71)</f>
        <v>196006254.95000002</v>
      </c>
      <c r="D43" s="21">
        <f t="shared" si="8"/>
        <v>374431502.94999999</v>
      </c>
      <c r="E43" s="21">
        <f t="shared" si="8"/>
        <v>330089075.01999998</v>
      </c>
      <c r="F43" s="21">
        <f t="shared" si="8"/>
        <v>316549747.91000003</v>
      </c>
      <c r="G43" s="21">
        <f t="shared" si="8"/>
        <v>44342427.929999992</v>
      </c>
    </row>
    <row r="44" spans="1:7" ht="14.4" x14ac:dyDescent="0.3">
      <c r="A44" s="22" t="s">
        <v>46</v>
      </c>
      <c r="B44" s="21">
        <f>SUM(B45:B52)</f>
        <v>80907417.349999994</v>
      </c>
      <c r="C44" s="21">
        <f t="shared" ref="C44:G44" si="9">SUM(C45:C52)</f>
        <v>8393116.7100000009</v>
      </c>
      <c r="D44" s="21">
        <f t="shared" si="9"/>
        <v>89300534.060000002</v>
      </c>
      <c r="E44" s="21">
        <f t="shared" si="9"/>
        <v>88872301.129999995</v>
      </c>
      <c r="F44" s="21">
        <f t="shared" si="9"/>
        <v>87607029.120000005</v>
      </c>
      <c r="G44" s="21">
        <f t="shared" si="9"/>
        <v>428232.93000000715</v>
      </c>
    </row>
    <row r="45" spans="1:7" ht="14.4" x14ac:dyDescent="0.3">
      <c r="A45" s="25" t="s">
        <v>14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f>D45-E45</f>
        <v>0</v>
      </c>
    </row>
    <row r="46" spans="1:7" ht="14.4" x14ac:dyDescent="0.3">
      <c r="A46" s="25" t="s">
        <v>15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ref="G46:G52" si="10">D46-E46</f>
        <v>0</v>
      </c>
    </row>
    <row r="47" spans="1:7" ht="14.4" x14ac:dyDescent="0.3">
      <c r="A47" s="25" t="s">
        <v>16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10"/>
        <v>0</v>
      </c>
    </row>
    <row r="48" spans="1:7" ht="14.4" x14ac:dyDescent="0.3">
      <c r="A48" s="25" t="s">
        <v>17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10"/>
        <v>0</v>
      </c>
    </row>
    <row r="49" spans="1:7" ht="14.4" x14ac:dyDescent="0.3">
      <c r="A49" s="25" t="s">
        <v>18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10"/>
        <v>0</v>
      </c>
    </row>
    <row r="50" spans="1:7" ht="14.4" x14ac:dyDescent="0.3">
      <c r="A50" s="25" t="s">
        <v>19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10"/>
        <v>0</v>
      </c>
    </row>
    <row r="51" spans="1:7" ht="14.4" x14ac:dyDescent="0.3">
      <c r="A51" s="25" t="s">
        <v>20</v>
      </c>
      <c r="B51" s="24">
        <v>80907417.349999994</v>
      </c>
      <c r="C51" s="24">
        <v>8393116.7100000009</v>
      </c>
      <c r="D51" s="24">
        <v>89300534.060000002</v>
      </c>
      <c r="E51" s="24">
        <v>88872301.129999995</v>
      </c>
      <c r="F51" s="24">
        <v>87607029.120000005</v>
      </c>
      <c r="G51" s="24">
        <f t="shared" si="10"/>
        <v>428232.93000000715</v>
      </c>
    </row>
    <row r="52" spans="1:7" ht="14.4" x14ac:dyDescent="0.3">
      <c r="A52" s="25" t="s">
        <v>21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 t="shared" si="10"/>
        <v>0</v>
      </c>
    </row>
    <row r="53" spans="1:7" ht="14.4" x14ac:dyDescent="0.3">
      <c r="A53" s="22" t="s">
        <v>22</v>
      </c>
      <c r="B53" s="21">
        <f>SUM(B54:B60)</f>
        <v>97517830.650000006</v>
      </c>
      <c r="C53" s="21">
        <f t="shared" ref="C53:G53" si="11">SUM(C54:C60)</f>
        <v>187613138.24000001</v>
      </c>
      <c r="D53" s="21">
        <f t="shared" si="11"/>
        <v>285130968.88999999</v>
      </c>
      <c r="E53" s="21">
        <f t="shared" si="11"/>
        <v>241216773.89000002</v>
      </c>
      <c r="F53" s="21">
        <f t="shared" si="11"/>
        <v>228942718.79000002</v>
      </c>
      <c r="G53" s="21">
        <f t="shared" si="11"/>
        <v>43914194.999999985</v>
      </c>
    </row>
    <row r="54" spans="1:7" ht="14.4" x14ac:dyDescent="0.3">
      <c r="A54" s="25" t="s">
        <v>23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>D54-E54</f>
        <v>0</v>
      </c>
    </row>
    <row r="55" spans="1:7" ht="14.4" x14ac:dyDescent="0.3">
      <c r="A55" s="25" t="s">
        <v>24</v>
      </c>
      <c r="B55" s="24">
        <v>97151258.650000006</v>
      </c>
      <c r="C55" s="24">
        <v>182539811.86000001</v>
      </c>
      <c r="D55" s="24">
        <v>279691070.50999999</v>
      </c>
      <c r="E55" s="24">
        <v>235970295.53</v>
      </c>
      <c r="F55" s="24">
        <v>223696240.43000001</v>
      </c>
      <c r="G55" s="24">
        <f t="shared" ref="G55:G60" si="12">D55-E55</f>
        <v>43720774.979999989</v>
      </c>
    </row>
    <row r="56" spans="1:7" ht="14.4" x14ac:dyDescent="0.3">
      <c r="A56" s="25" t="s">
        <v>25</v>
      </c>
      <c r="B56" s="24"/>
      <c r="C56" s="24"/>
      <c r="D56" s="24">
        <v>0</v>
      </c>
      <c r="E56" s="24"/>
      <c r="F56" s="24"/>
      <c r="G56" s="24">
        <f t="shared" si="12"/>
        <v>0</v>
      </c>
    </row>
    <row r="57" spans="1:7" ht="14.4" x14ac:dyDescent="0.3">
      <c r="A57" s="29" t="s">
        <v>26</v>
      </c>
      <c r="B57" s="24">
        <v>170572</v>
      </c>
      <c r="C57" s="24">
        <v>5073326.38</v>
      </c>
      <c r="D57" s="24">
        <v>5243898.38</v>
      </c>
      <c r="E57" s="24">
        <v>5235478.3600000003</v>
      </c>
      <c r="F57" s="24">
        <v>5235478.3600000003</v>
      </c>
      <c r="G57" s="24">
        <f t="shared" si="12"/>
        <v>8420.019999999553</v>
      </c>
    </row>
    <row r="58" spans="1:7" ht="14.4" x14ac:dyDescent="0.3">
      <c r="A58" s="25" t="s">
        <v>27</v>
      </c>
      <c r="B58" s="24">
        <v>196000</v>
      </c>
      <c r="C58" s="24">
        <v>0</v>
      </c>
      <c r="D58" s="24">
        <v>196000</v>
      </c>
      <c r="E58" s="24">
        <v>11000</v>
      </c>
      <c r="F58" s="24">
        <v>11000</v>
      </c>
      <c r="G58" s="24">
        <f t="shared" si="12"/>
        <v>185000</v>
      </c>
    </row>
    <row r="59" spans="1:7" ht="14.4" x14ac:dyDescent="0.3">
      <c r="A59" s="25" t="s">
        <v>28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2"/>
        <v>0</v>
      </c>
    </row>
    <row r="60" spans="1:7" ht="14.4" x14ac:dyDescent="0.3">
      <c r="A60" s="25" t="s">
        <v>29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2"/>
        <v>0</v>
      </c>
    </row>
    <row r="61" spans="1:7" ht="14.4" x14ac:dyDescent="0.3">
      <c r="A61" s="22" t="s">
        <v>30</v>
      </c>
      <c r="B61" s="21">
        <f>SUM(B62:B70)</f>
        <v>0</v>
      </c>
      <c r="C61" s="21">
        <f t="shared" ref="C61:G61" si="13">SUM(C62:C70)</f>
        <v>0</v>
      </c>
      <c r="D61" s="21">
        <f t="shared" si="13"/>
        <v>0</v>
      </c>
      <c r="E61" s="21">
        <f t="shared" si="13"/>
        <v>0</v>
      </c>
      <c r="F61" s="21">
        <f t="shared" si="13"/>
        <v>0</v>
      </c>
      <c r="G61" s="21">
        <f t="shared" si="13"/>
        <v>0</v>
      </c>
    </row>
    <row r="62" spans="1:7" ht="14.4" x14ac:dyDescent="0.3">
      <c r="A62" s="25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 ht="14.4" x14ac:dyDescent="0.3">
      <c r="A63" s="25" t="s">
        <v>32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 t="shared" ref="G63:G70" si="14">D63-E63</f>
        <v>0</v>
      </c>
    </row>
    <row r="64" spans="1:7" ht="14.4" x14ac:dyDescent="0.3">
      <c r="A64" s="25" t="s">
        <v>33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 t="shared" si="14"/>
        <v>0</v>
      </c>
    </row>
    <row r="65" spans="1:8" ht="14.4" x14ac:dyDescent="0.3">
      <c r="A65" s="25" t="s">
        <v>34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f t="shared" si="14"/>
        <v>0</v>
      </c>
    </row>
    <row r="66" spans="1:8" ht="14.4" x14ac:dyDescent="0.3">
      <c r="A66" s="25" t="s">
        <v>35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 t="shared" si="14"/>
        <v>0</v>
      </c>
    </row>
    <row r="67" spans="1:8" ht="14.4" x14ac:dyDescent="0.3">
      <c r="A67" s="25" t="s">
        <v>36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si="14"/>
        <v>0</v>
      </c>
    </row>
    <row r="68" spans="1:8" ht="14.4" x14ac:dyDescent="0.3">
      <c r="A68" s="25" t="s">
        <v>37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4"/>
        <v>0</v>
      </c>
    </row>
    <row r="69" spans="1:8" ht="14.4" x14ac:dyDescent="0.3">
      <c r="A69" s="25" t="s">
        <v>38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4"/>
        <v>0</v>
      </c>
    </row>
    <row r="70" spans="1:8" ht="14.4" x14ac:dyDescent="0.3">
      <c r="A70" s="25" t="s">
        <v>39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4"/>
        <v>0</v>
      </c>
    </row>
    <row r="71" spans="1:8" ht="14.4" x14ac:dyDescent="0.3">
      <c r="A71" s="26" t="s">
        <v>47</v>
      </c>
      <c r="B71" s="21">
        <f>SUM(B72:B75)</f>
        <v>0</v>
      </c>
      <c r="C71" s="21">
        <f t="shared" ref="C71:F71" si="15">SUM(C72:C75)</f>
        <v>0</v>
      </c>
      <c r="D71" s="21">
        <f t="shared" si="15"/>
        <v>0</v>
      </c>
      <c r="E71" s="21">
        <f t="shared" si="15"/>
        <v>0</v>
      </c>
      <c r="F71" s="21">
        <f t="shared" si="15"/>
        <v>0</v>
      </c>
      <c r="G71" s="21">
        <f>SUM(G72:G75)</f>
        <v>0</v>
      </c>
    </row>
    <row r="72" spans="1:8" ht="14.4" x14ac:dyDescent="0.3">
      <c r="A72" s="25" t="s">
        <v>41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>D72-E72</f>
        <v>0</v>
      </c>
    </row>
    <row r="73" spans="1:8" ht="28.8" x14ac:dyDescent="0.3">
      <c r="A73" s="25" t="s">
        <v>42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ref="G73:G75" si="16">D73-E73</f>
        <v>0</v>
      </c>
    </row>
    <row r="74" spans="1:8" ht="14.4" x14ac:dyDescent="0.3">
      <c r="A74" s="25" t="s">
        <v>43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f t="shared" si="16"/>
        <v>0</v>
      </c>
    </row>
    <row r="75" spans="1:8" ht="14.4" x14ac:dyDescent="0.3">
      <c r="A75" s="25" t="s">
        <v>44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 t="shared" si="16"/>
        <v>0</v>
      </c>
    </row>
    <row r="76" spans="1:8" ht="14.4" x14ac:dyDescent="0.3">
      <c r="A76" s="30"/>
      <c r="B76" s="31"/>
      <c r="C76" s="31"/>
      <c r="D76" s="31"/>
      <c r="E76" s="31"/>
      <c r="F76" s="31"/>
      <c r="G76" s="31"/>
    </row>
    <row r="77" spans="1:8" ht="14.4" x14ac:dyDescent="0.3">
      <c r="A77" s="28" t="s">
        <v>48</v>
      </c>
      <c r="B77" s="21">
        <f>B43+B9</f>
        <v>488967938.38999999</v>
      </c>
      <c r="C77" s="21">
        <f t="shared" ref="C77:F77" si="17">C43+C9</f>
        <v>264158019.39000002</v>
      </c>
      <c r="D77" s="21">
        <f t="shared" si="17"/>
        <v>753125957.77999997</v>
      </c>
      <c r="E77" s="21">
        <f t="shared" si="17"/>
        <v>677296980.69999993</v>
      </c>
      <c r="F77" s="21">
        <f t="shared" si="17"/>
        <v>649488338.6400001</v>
      </c>
      <c r="G77" s="21">
        <f>G43+G9</f>
        <v>75828977.079999983</v>
      </c>
    </row>
    <row r="78" spans="1:8" ht="14.4" x14ac:dyDescent="0.3">
      <c r="A78" s="32"/>
      <c r="B78" s="33"/>
      <c r="C78" s="33"/>
      <c r="D78" s="33"/>
      <c r="E78" s="33"/>
      <c r="F78" s="33"/>
      <c r="G78" s="33"/>
      <c r="H78" s="3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2020-02-07T20:54:09Z</dcterms:created>
  <dcterms:modified xsi:type="dcterms:W3CDTF">2020-02-07T20:54:24Z</dcterms:modified>
</cp:coreProperties>
</file>